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3" r:id="rId2"/>
  </sheets>
  <externalReferences>
    <externalReference r:id="rId3"/>
  </externalReferences>
  <definedNames>
    <definedName name="_xlnm.Print_Area" localSheetId="0">'cheltuieli executat'!$A$1:$J$25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H9" i="3"/>
  <c r="I9" i="3"/>
  <c r="J9" i="3"/>
  <c r="C11" i="3"/>
  <c r="H11" i="3"/>
  <c r="C12" i="3"/>
  <c r="H12" i="3"/>
  <c r="C13" i="3"/>
  <c r="H13" i="3"/>
  <c r="C14" i="3"/>
  <c r="H14" i="3"/>
  <c r="C15" i="3"/>
  <c r="H15" i="3"/>
  <c r="C16" i="3"/>
  <c r="H16" i="3"/>
  <c r="C17" i="3"/>
  <c r="H17" i="3"/>
  <c r="D18" i="3"/>
  <c r="C18" i="3" s="1"/>
  <c r="H18" i="3"/>
  <c r="C19" i="3"/>
  <c r="H19" i="3"/>
  <c r="D20" i="3"/>
  <c r="C20" i="3" s="1"/>
  <c r="H20" i="3"/>
  <c r="D9" i="3" l="1"/>
  <c r="C9" i="3" s="1"/>
  <c r="F10" i="1"/>
  <c r="E10" i="1"/>
  <c r="D10" i="1"/>
  <c r="C21" i="1" l="1"/>
  <c r="C20" i="1"/>
  <c r="C19" i="1"/>
  <c r="C17" i="1"/>
  <c r="C16" i="1"/>
  <c r="C14" i="1"/>
  <c r="C13" i="1"/>
  <c r="C10" i="1" l="1"/>
  <c r="C15" i="1"/>
  <c r="C18" i="1"/>
  <c r="C12" i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<sst xmlns="http://schemas.openxmlformats.org/spreadsheetml/2006/main" count="80" uniqueCount="41">
  <si>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</si>
  <si>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</si>
  <si>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</si>
  <si>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</si>
  <si>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</si>
  <si>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</si>
  <si>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</si>
  <si>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</si>
  <si>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</si>
  <si>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</si>
  <si>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</si>
  <si>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</si>
  <si>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</si>
  <si>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</si>
  <si>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31.12.2018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</si>
  <si>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</si>
  <si>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</si>
  <si>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</si>
  <si>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</si>
  <si>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</si>
  <si>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</si>
  <si>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</si>
  <si>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</si>
  <si>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31.12.2018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</si>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</sst>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10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b/>
      <sz val="12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4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7" fillId="0" borderId="30" xfId="1" applyFont="1" applyBorder="1"/>
    <xf numFmtId="4" fontId="7" fillId="0" borderId="10" xfId="1" applyNumberFormat="1" applyFont="1" applyFill="1" applyBorder="1"/>
    <xf numFmtId="4" fontId="7" fillId="0" borderId="16" xfId="1" applyNumberFormat="1" applyFont="1" applyFill="1" applyBorder="1"/>
    <xf numFmtId="4" fontId="11" fillId="0" borderId="16" xfId="1" applyNumberFormat="1" applyFont="1" applyFill="1" applyBorder="1"/>
    <xf numFmtId="4" fontId="7" fillId="0" borderId="31" xfId="1" applyNumberFormat="1" applyFont="1" applyFill="1" applyBorder="1"/>
    <xf numFmtId="0" fontId="12" fillId="0" borderId="0" xfId="1" applyFont="1"/>
    <xf numFmtId="0" fontId="13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7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7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5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2" fillId="0" borderId="0" xfId="1" applyFont="1" applyFill="1" applyBorder="1"/>
    <xf numFmtId="0" fontId="1" fillId="0" borderId="0" xfId="1" applyAlignment="1">
      <alignment vertical="center"/>
    </xf>
    <xf numFmtId="0" fontId="16" fillId="0" borderId="0" xfId="1" applyFont="1" applyFill="1" applyBorder="1"/>
    <xf numFmtId="0" fontId="16" fillId="0" borderId="0" xfId="1" applyFont="1" applyFill="1"/>
    <xf numFmtId="0" fontId="16" fillId="0" borderId="0" xfId="1" applyFont="1"/>
    <xf numFmtId="4" fontId="2" fillId="0" borderId="36" xfId="1" applyNumberFormat="1" applyFont="1" applyFill="1" applyBorder="1"/>
    <xf numFmtId="4" fontId="2" fillId="0" borderId="35" xfId="1" applyNumberFormat="1" applyFont="1" applyFill="1" applyBorder="1"/>
    <xf numFmtId="4" fontId="17" fillId="0" borderId="37" xfId="2" applyNumberFormat="1" applyFont="1" applyFill="1" applyBorder="1" applyAlignment="1">
      <alignment horizontal="right" wrapText="1"/>
    </xf>
    <xf numFmtId="4" fontId="2" fillId="0" borderId="38" xfId="1" applyNumberFormat="1" applyFont="1" applyFill="1" applyBorder="1"/>
    <xf numFmtId="49" fontId="2" fillId="0" borderId="39" xfId="2" applyNumberFormat="1" applyFont="1" applyFill="1" applyBorder="1" applyAlignment="1">
      <alignment horizontal="center" wrapText="1"/>
    </xf>
    <xf numFmtId="0" fontId="2" fillId="0" borderId="32" xfId="1" applyFont="1" applyBorder="1" applyAlignment="1">
      <alignment wrapText="1"/>
    </xf>
    <xf numFmtId="4" fontId="2" fillId="0" borderId="31" xfId="1" applyNumberFormat="1" applyFont="1" applyFill="1" applyBorder="1"/>
    <xf numFmtId="4" fontId="2" fillId="0" borderId="16" xfId="1" applyNumberFormat="1" applyFont="1" applyFill="1" applyBorder="1"/>
    <xf numFmtId="4" fontId="17" fillId="0" borderId="40" xfId="2" applyNumberFormat="1" applyFont="1" applyFill="1" applyBorder="1" applyAlignment="1">
      <alignment horizontal="right" wrapText="1"/>
    </xf>
    <xf numFmtId="4" fontId="2" fillId="0" borderId="9" xfId="1" applyNumberFormat="1" applyFont="1" applyFill="1" applyBorder="1"/>
    <xf numFmtId="49" fontId="2" fillId="0" borderId="41" xfId="2" applyNumberFormat="1" applyFont="1" applyBorder="1" applyAlignment="1">
      <alignment horizontal="center" wrapText="1"/>
    </xf>
    <xf numFmtId="0" fontId="2" fillId="0" borderId="29" xfId="2" applyFont="1" applyBorder="1" applyAlignment="1">
      <alignment wrapText="1"/>
    </xf>
    <xf numFmtId="4" fontId="2" fillId="0" borderId="40" xfId="1" applyNumberFormat="1" applyFont="1" applyFill="1" applyBorder="1"/>
    <xf numFmtId="0" fontId="2" fillId="0" borderId="41" xfId="1" applyFont="1" applyBorder="1"/>
    <xf numFmtId="0" fontId="3" fillId="0" borderId="29" xfId="1" applyFont="1" applyBorder="1"/>
    <xf numFmtId="4" fontId="17" fillId="0" borderId="31" xfId="1" applyNumberFormat="1" applyFont="1" applyFill="1" applyBorder="1"/>
    <xf numFmtId="4" fontId="17" fillId="0" borderId="16" xfId="1" applyNumberFormat="1" applyFont="1" applyFill="1" applyBorder="1"/>
    <xf numFmtId="4" fontId="17" fillId="0" borderId="40" xfId="1" applyNumberFormat="1" applyFont="1" applyFill="1" applyBorder="1"/>
    <xf numFmtId="4" fontId="17" fillId="0" borderId="9" xfId="1" applyNumberFormat="1" applyFont="1" applyFill="1" applyBorder="1"/>
    <xf numFmtId="0" fontId="17" fillId="0" borderId="41" xfId="1" applyFont="1" applyBorder="1"/>
    <xf numFmtId="0" fontId="17" fillId="0" borderId="29" xfId="1" applyFont="1" applyBorder="1"/>
    <xf numFmtId="0" fontId="18" fillId="0" borderId="28" xfId="1" applyFont="1" applyFill="1" applyBorder="1" applyAlignment="1">
      <alignment horizontal="center"/>
    </xf>
    <xf numFmtId="0" fontId="18" fillId="0" borderId="27" xfId="1" applyFont="1" applyFill="1" applyBorder="1" applyAlignment="1">
      <alignment horizontal="center"/>
    </xf>
    <xf numFmtId="0" fontId="18" fillId="0" borderId="42" xfId="1" applyFont="1" applyFill="1" applyBorder="1" applyAlignment="1">
      <alignment horizontal="center"/>
    </xf>
    <xf numFmtId="0" fontId="18" fillId="0" borderId="43" xfId="1" applyFont="1" applyFill="1" applyBorder="1" applyAlignment="1">
      <alignment horizontal="center"/>
    </xf>
    <xf numFmtId="0" fontId="18" fillId="0" borderId="44" xfId="1" applyFont="1" applyBorder="1" applyAlignment="1">
      <alignment horizontal="center"/>
    </xf>
    <xf numFmtId="0" fontId="18" fillId="0" borderId="24" xfId="1" applyFont="1" applyBorder="1" applyAlignment="1">
      <alignment horizontal="center"/>
    </xf>
    <xf numFmtId="0" fontId="18" fillId="0" borderId="23" xfId="1" applyFont="1" applyFill="1" applyBorder="1" applyAlignment="1">
      <alignment horizontal="center"/>
    </xf>
    <xf numFmtId="0" fontId="18" fillId="0" borderId="22" xfId="1" applyFont="1" applyFill="1" applyBorder="1" applyAlignment="1">
      <alignment horizontal="center"/>
    </xf>
    <xf numFmtId="0" fontId="18" fillId="0" borderId="21" xfId="1" applyFont="1" applyFill="1" applyBorder="1" applyAlignment="1">
      <alignment horizontal="center"/>
    </xf>
    <xf numFmtId="0" fontId="18" fillId="0" borderId="45" xfId="1" applyFont="1" applyFill="1" applyBorder="1" applyAlignment="1">
      <alignment horizontal="center"/>
    </xf>
    <xf numFmtId="0" fontId="18" fillId="0" borderId="46" xfId="1" applyFont="1" applyBorder="1" applyAlignment="1">
      <alignment horizontal="center"/>
    </xf>
    <xf numFmtId="0" fontId="18" fillId="0" borderId="19" xfId="1" applyFont="1" applyBorder="1" applyAlignment="1">
      <alignment horizontal="center"/>
    </xf>
    <xf numFmtId="0" fontId="2" fillId="0" borderId="11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2" fillId="0" borderId="47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19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5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8" xfId="1" applyFont="1" applyBorder="1" applyAlignment="1">
      <alignment horizontal="center" vertical="center" wrapText="1"/>
    </xf>
    <xf numFmtId="0" fontId="19" fillId="0" borderId="49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40" xfId="1" applyFont="1" applyFill="1" applyBorder="1" applyAlignment="1">
      <alignment horizontal="center" vertical="center"/>
    </xf>
    <xf numFmtId="0" fontId="19" fillId="0" borderId="16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9" fillId="0" borderId="31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17" fillId="0" borderId="17" xfId="1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12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/>
      <sheetData sheetId="4"/>
      <sheetData sheetId="5">
        <row r="16">
          <cell r="T16">
            <v>1597.75</v>
          </cell>
        </row>
        <row r="18">
          <cell r="T18">
            <v>2128.75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6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A24" sqref="A24:L2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 customHeight="1">
      <c r="A2" s="95" t="s">
        <v>13</v>
      </c>
      <c r="B2" s="95"/>
      <c r="C2" s="95"/>
      <c r="D2" s="95"/>
      <c r="E2" s="95"/>
      <c r="F2" s="95"/>
      <c r="G2" s="95"/>
      <c r="H2" s="95"/>
      <c r="I2" s="7"/>
      <c r="J2" s="7"/>
      <c r="K2" s="7"/>
    </row>
    <row r="3" spans="1:11" ht="15.75">
      <c r="A3" s="95" t="s">
        <v>14</v>
      </c>
      <c r="B3" s="95"/>
      <c r="C3" s="95"/>
      <c r="D3" s="95"/>
      <c r="E3" s="95"/>
      <c r="F3" s="95"/>
      <c r="G3" s="95"/>
      <c r="H3" s="95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0</v>
      </c>
      <c r="I4" s="7"/>
      <c r="J4" s="7"/>
      <c r="K4" s="7"/>
    </row>
    <row r="5" spans="1:11" ht="25.5" customHeight="1">
      <c r="A5" s="96" t="s">
        <v>15</v>
      </c>
      <c r="B5" s="109" t="s">
        <v>16</v>
      </c>
      <c r="C5" s="110" t="s">
        <v>23</v>
      </c>
      <c r="D5" s="103"/>
      <c r="E5" s="103"/>
      <c r="F5" s="103"/>
      <c r="G5" s="103"/>
      <c r="H5" s="104"/>
      <c r="I5" s="7"/>
      <c r="J5" s="7"/>
      <c r="K5" s="7"/>
    </row>
    <row r="6" spans="1:11" ht="25.5" customHeight="1">
      <c r="A6" s="97"/>
      <c r="B6" s="111"/>
      <c r="C6" s="112" t="s">
        <v>1</v>
      </c>
      <c r="D6" s="113" t="s">
        <v>17</v>
      </c>
      <c r="E6" s="114"/>
      <c r="F6" s="115" t="s">
        <v>18</v>
      </c>
      <c r="G6" s="115" t="s">
        <v>19</v>
      </c>
      <c r="H6" s="116" t="s">
        <v>20</v>
      </c>
      <c r="I6" s="7"/>
      <c r="J6" s="7"/>
      <c r="K6" s="7"/>
    </row>
    <row r="7" spans="1:11" s="11" customFormat="1" ht="43.5" customHeight="1">
      <c r="A7" s="98"/>
      <c r="B7" s="117"/>
      <c r="C7" s="118"/>
      <c r="D7" s="119" t="s">
        <v>21</v>
      </c>
      <c r="E7" s="120" t="s">
        <v>22</v>
      </c>
      <c r="F7" s="121"/>
      <c r="G7" s="121"/>
      <c r="H7" s="122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3" customFormat="1">
      <c r="A10" s="78" t="s">
        <v>2</v>
      </c>
      <c r="B10" s="27"/>
      <c r="C10" s="28">
        <f>D10+F10+G10+H10</f>
        <v>13733061.82</v>
      </c>
      <c r="D10" s="29">
        <f>SUM(D12:D21)</f>
        <v>6601719.3399999999</v>
      </c>
      <c r="E10" s="30">
        <f>SUM(E12:E21)</f>
        <v>70701.930000000008</v>
      </c>
      <c r="F10" s="29">
        <f>SUM(F12:F21)</f>
        <v>6957746.4800000004</v>
      </c>
      <c r="G10" s="29">
        <v>113112.9</v>
      </c>
      <c r="H10" s="31">
        <v>60483.1</v>
      </c>
      <c r="I10" s="32"/>
      <c r="J10" s="32"/>
      <c r="K10" s="32"/>
    </row>
    <row r="11" spans="1:11" s="39" customFormat="1" ht="10.5" customHeight="1">
      <c r="A11" s="72" t="s">
        <v>24</v>
      </c>
      <c r="B11" s="34"/>
      <c r="C11" s="35"/>
      <c r="D11" s="36"/>
      <c r="E11" s="37"/>
      <c r="F11" s="36"/>
      <c r="G11" s="36"/>
      <c r="H11" s="38"/>
      <c r="I11" s="7"/>
      <c r="J11" s="7"/>
      <c r="K11" s="7"/>
    </row>
    <row r="12" spans="1:11">
      <c r="A12" s="69" t="s">
        <v>25</v>
      </c>
      <c r="B12" s="40" t="s">
        <v>3</v>
      </c>
      <c r="C12" s="41">
        <f>D12+F12</f>
        <v>2203005.2400000002</v>
      </c>
      <c r="D12" s="36">
        <v>1449993.18</v>
      </c>
      <c r="E12" s="37">
        <v>40677.65</v>
      </c>
      <c r="F12" s="36">
        <v>753012.06</v>
      </c>
      <c r="G12" s="36"/>
      <c r="H12" s="38"/>
      <c r="I12" s="7"/>
      <c r="J12" s="7"/>
      <c r="K12" s="7"/>
    </row>
    <row r="13" spans="1:11">
      <c r="A13" s="69" t="s">
        <v>26</v>
      </c>
      <c r="B13" s="40" t="s">
        <v>4</v>
      </c>
      <c r="C13" s="41">
        <f t="shared" ref="C13:C21" si="0">D13+F13</f>
        <v>404976.24</v>
      </c>
      <c r="D13" s="36">
        <v>401726.88</v>
      </c>
      <c r="E13" s="37">
        <v>687.51</v>
      </c>
      <c r="F13" s="36">
        <v>3249.36</v>
      </c>
      <c r="G13" s="36"/>
      <c r="H13" s="38"/>
      <c r="I13" s="7"/>
      <c r="J13" s="7"/>
      <c r="K13" s="7"/>
    </row>
    <row r="14" spans="1:11">
      <c r="A14" s="69" t="s">
        <v>27</v>
      </c>
      <c r="B14" s="40" t="s">
        <v>5</v>
      </c>
      <c r="C14" s="41">
        <f t="shared" si="0"/>
        <v>2918199.6</v>
      </c>
      <c r="D14" s="36">
        <v>2913083.68</v>
      </c>
      <c r="E14" s="37">
        <v>29325.27</v>
      </c>
      <c r="F14" s="36">
        <v>5115.92</v>
      </c>
      <c r="G14" s="36"/>
      <c r="H14" s="38"/>
      <c r="I14" s="7"/>
      <c r="J14" s="7"/>
      <c r="K14" s="7"/>
    </row>
    <row r="15" spans="1:11">
      <c r="A15" s="69" t="s">
        <v>28</v>
      </c>
      <c r="B15" s="40" t="s">
        <v>6</v>
      </c>
      <c r="C15" s="41">
        <f t="shared" si="0"/>
        <v>479185.19999999995</v>
      </c>
      <c r="D15" s="36">
        <v>415145.42</v>
      </c>
      <c r="E15" s="37"/>
      <c r="F15" s="36">
        <v>64039.78</v>
      </c>
      <c r="G15" s="36"/>
      <c r="H15" s="38"/>
      <c r="I15" s="7"/>
      <c r="J15" s="7"/>
      <c r="K15" s="7"/>
    </row>
    <row r="16" spans="1:11">
      <c r="A16" s="69" t="s">
        <v>29</v>
      </c>
      <c r="B16" s="40" t="s">
        <v>7</v>
      </c>
      <c r="C16" s="41">
        <f t="shared" si="0"/>
        <v>49874.04</v>
      </c>
      <c r="D16" s="36">
        <v>49282.43</v>
      </c>
      <c r="E16" s="37"/>
      <c r="F16" s="36">
        <v>591.61</v>
      </c>
      <c r="G16" s="36"/>
      <c r="H16" s="38"/>
      <c r="I16" s="7"/>
      <c r="J16" s="7"/>
      <c r="K16" s="7"/>
    </row>
    <row r="17" spans="1:12" ht="25.15" customHeight="1">
      <c r="A17" s="69" t="s">
        <v>30</v>
      </c>
      <c r="B17" s="40" t="s">
        <v>8</v>
      </c>
      <c r="C17" s="41">
        <f t="shared" si="0"/>
        <v>25944.89</v>
      </c>
      <c r="D17" s="36"/>
      <c r="E17" s="37"/>
      <c r="F17" s="36">
        <v>25944.89</v>
      </c>
      <c r="G17" s="36"/>
      <c r="H17" s="38"/>
      <c r="I17" s="7"/>
      <c r="J17" s="7"/>
      <c r="K17" s="7"/>
    </row>
    <row r="18" spans="1:12">
      <c r="A18" s="69" t="s">
        <v>31</v>
      </c>
      <c r="B18" s="40" t="s">
        <v>9</v>
      </c>
      <c r="C18" s="41">
        <f t="shared" si="0"/>
        <v>334359.73</v>
      </c>
      <c r="D18" s="36">
        <v>326668.94</v>
      </c>
      <c r="E18" s="37"/>
      <c r="F18" s="36">
        <v>7690.79</v>
      </c>
      <c r="G18" s="36"/>
      <c r="H18" s="38"/>
      <c r="I18" s="7"/>
      <c r="J18" s="7"/>
      <c r="K18" s="7"/>
    </row>
    <row r="19" spans="1:12">
      <c r="A19" s="69" t="s">
        <v>32</v>
      </c>
      <c r="B19" s="40" t="s">
        <v>10</v>
      </c>
      <c r="C19" s="41">
        <f t="shared" si="0"/>
        <v>511321.98</v>
      </c>
      <c r="D19" s="36">
        <v>89744.97</v>
      </c>
      <c r="E19" s="37"/>
      <c r="F19" s="36">
        <v>421577.01</v>
      </c>
      <c r="G19" s="36"/>
      <c r="H19" s="38"/>
      <c r="I19" s="7"/>
      <c r="J19" s="7"/>
      <c r="K19" s="7"/>
    </row>
    <row r="20" spans="1:12">
      <c r="A20" s="69" t="s">
        <v>33</v>
      </c>
      <c r="B20" s="40" t="s">
        <v>11</v>
      </c>
      <c r="C20" s="41">
        <f t="shared" si="0"/>
        <v>6032781.5300000003</v>
      </c>
      <c r="D20" s="36">
        <v>809393.96</v>
      </c>
      <c r="E20" s="37">
        <v>11.5</v>
      </c>
      <c r="F20" s="36">
        <v>5223387.57</v>
      </c>
      <c r="G20" s="36"/>
      <c r="H20" s="38"/>
      <c r="I20" s="7"/>
      <c r="J20" s="7"/>
      <c r="K20" s="7"/>
    </row>
    <row r="21" spans="1:12">
      <c r="A21" s="63" t="s">
        <v>34</v>
      </c>
      <c r="B21" s="42" t="s">
        <v>12</v>
      </c>
      <c r="C21" s="43">
        <f t="shared" si="0"/>
        <v>599817.37</v>
      </c>
      <c r="D21" s="44">
        <v>146679.88</v>
      </c>
      <c r="E21" s="45"/>
      <c r="F21" s="44">
        <v>453137.49</v>
      </c>
      <c r="G21" s="44"/>
      <c r="H21" s="46"/>
      <c r="I21" s="7"/>
      <c r="J21" s="7"/>
      <c r="K21" s="7"/>
    </row>
    <row r="22" spans="1:12">
      <c r="A22" s="57" t="s">
        <v>35</v>
      </c>
      <c r="B22" s="7"/>
      <c r="C22" s="47"/>
      <c r="D22" s="47"/>
      <c r="E22" s="48"/>
      <c r="F22" s="49"/>
      <c r="G22" s="49"/>
      <c r="H22" s="49"/>
      <c r="I22" s="7"/>
      <c r="J22" s="7"/>
      <c r="K22" s="7"/>
    </row>
    <row r="23" spans="1:12" s="51" customFormat="1" ht="30.75" customHeight="1">
      <c r="A23" s="94" t="s">
        <v>36</v>
      </c>
      <c r="B23" s="94"/>
      <c r="C23" s="94"/>
      <c r="D23" s="94"/>
      <c r="E23" s="94"/>
      <c r="F23" s="94"/>
      <c r="G23" s="94"/>
      <c r="H23" s="94"/>
      <c r="I23" s="94"/>
      <c r="J23" s="94"/>
      <c r="K23" s="50"/>
    </row>
    <row r="24" spans="1:12" s="51" customFormat="1" ht="27.75" customHeight="1">
      <c r="A24" s="94" t="s">
        <v>37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</row>
    <row r="25" spans="1:12" s="2" customFormat="1" ht="12">
      <c r="A25" s="5"/>
      <c r="B25" s="5"/>
      <c r="C25" s="6"/>
      <c r="D25" s="6"/>
      <c r="E25" s="8"/>
      <c r="F25" s="52"/>
      <c r="G25" s="52"/>
      <c r="H25" s="52"/>
      <c r="I25" s="6"/>
      <c r="J25" s="6"/>
      <c r="K25" s="6"/>
    </row>
    <row r="26" spans="1:12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</sheetData>
  <mergeCells count="12"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  <mergeCell ref="A24:L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A23" sqref="A23:L23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15.75" customHeight="1">
      <c r="A1" s="95" t="s">
        <v>38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15.75" customHeight="1">
      <c r="A2" s="95" t="s">
        <v>14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2" ht="25.5" customHeight="1">
      <c r="A4" s="96" t="s">
        <v>15</v>
      </c>
      <c r="B4" s="99" t="s">
        <v>16</v>
      </c>
      <c r="C4" s="102" t="s">
        <v>23</v>
      </c>
      <c r="D4" s="103"/>
      <c r="E4" s="103"/>
      <c r="F4" s="103"/>
      <c r="G4" s="103"/>
      <c r="H4" s="103"/>
      <c r="I4" s="103"/>
      <c r="J4" s="103"/>
      <c r="K4" s="103"/>
      <c r="L4" s="104"/>
    </row>
    <row r="5" spans="1:12" ht="25.5" customHeight="1">
      <c r="A5" s="97"/>
      <c r="B5" s="100"/>
      <c r="C5" s="105" t="s">
        <v>39</v>
      </c>
      <c r="D5" s="106"/>
      <c r="E5" s="106"/>
      <c r="F5" s="106"/>
      <c r="G5" s="107"/>
      <c r="H5" s="105" t="s">
        <v>40</v>
      </c>
      <c r="I5" s="106"/>
      <c r="J5" s="106"/>
      <c r="K5" s="106"/>
      <c r="L5" s="108"/>
    </row>
    <row r="6" spans="1:12" s="11" customFormat="1" ht="18.75" customHeight="1">
      <c r="A6" s="98"/>
      <c r="B6" s="101"/>
      <c r="C6" s="92" t="s">
        <v>1</v>
      </c>
      <c r="D6" s="91" t="s">
        <v>17</v>
      </c>
      <c r="E6" s="91" t="s">
        <v>18</v>
      </c>
      <c r="F6" s="91" t="s">
        <v>19</v>
      </c>
      <c r="G6" s="93" t="s">
        <v>20</v>
      </c>
      <c r="H6" s="92" t="s">
        <v>1</v>
      </c>
      <c r="I6" s="91" t="s">
        <v>17</v>
      </c>
      <c r="J6" s="91" t="s">
        <v>18</v>
      </c>
      <c r="K6" s="91" t="s">
        <v>19</v>
      </c>
      <c r="L6" s="93" t="s">
        <v>20</v>
      </c>
    </row>
    <row r="7" spans="1:12" s="20" customFormat="1" ht="9.75">
      <c r="A7" s="90">
        <v>1</v>
      </c>
      <c r="B7" s="89">
        <v>2</v>
      </c>
      <c r="C7" s="87">
        <v>3</v>
      </c>
      <c r="D7" s="86">
        <v>4</v>
      </c>
      <c r="E7" s="86">
        <v>5</v>
      </c>
      <c r="F7" s="86">
        <v>6</v>
      </c>
      <c r="G7" s="88">
        <v>7</v>
      </c>
      <c r="H7" s="87">
        <v>8</v>
      </c>
      <c r="I7" s="86">
        <v>9</v>
      </c>
      <c r="J7" s="86">
        <v>10</v>
      </c>
      <c r="K7" s="86">
        <v>11</v>
      </c>
      <c r="L7" s="85">
        <v>12</v>
      </c>
    </row>
    <row r="8" spans="1:12" s="20" customFormat="1" ht="9.75">
      <c r="A8" s="84"/>
      <c r="B8" s="83"/>
      <c r="C8" s="81"/>
      <c r="D8" s="80"/>
      <c r="E8" s="80"/>
      <c r="F8" s="80"/>
      <c r="G8" s="82"/>
      <c r="H8" s="81"/>
      <c r="I8" s="80"/>
      <c r="J8" s="80"/>
      <c r="K8" s="80"/>
      <c r="L8" s="79"/>
    </row>
    <row r="9" spans="1:12" s="33" customFormat="1">
      <c r="A9" s="78" t="s">
        <v>2</v>
      </c>
      <c r="B9" s="77"/>
      <c r="C9" s="75">
        <f>D9+E9+F9+G9</f>
        <v>190177.33000000002</v>
      </c>
      <c r="D9" s="74">
        <f>SUM(D11:D20)</f>
        <v>60638.25</v>
      </c>
      <c r="E9" s="74">
        <f>SUM(E11:E20)</f>
        <v>128310.58</v>
      </c>
      <c r="F9" s="74">
        <v>949</v>
      </c>
      <c r="G9" s="76">
        <v>279.5</v>
      </c>
      <c r="H9" s="75">
        <f>I9+J9+K9+L9</f>
        <v>180934</v>
      </c>
      <c r="I9" s="74">
        <f>SUM(I11:I20)</f>
        <v>58252</v>
      </c>
      <c r="J9" s="74">
        <f>SUM(J11:J20)</f>
        <v>121470</v>
      </c>
      <c r="K9" s="74">
        <v>949</v>
      </c>
      <c r="L9" s="73">
        <v>263</v>
      </c>
    </row>
    <row r="10" spans="1:12" s="39" customFormat="1" ht="10.5" customHeight="1">
      <c r="A10" s="72" t="s">
        <v>24</v>
      </c>
      <c r="B10" s="71"/>
      <c r="C10" s="70"/>
      <c r="D10" s="65"/>
      <c r="E10" s="65"/>
      <c r="F10" s="65"/>
      <c r="G10" s="67"/>
      <c r="H10" s="70"/>
      <c r="I10" s="65"/>
      <c r="J10" s="65"/>
      <c r="K10" s="65"/>
      <c r="L10" s="64"/>
    </row>
    <row r="11" spans="1:12">
      <c r="A11" s="69" t="s">
        <v>25</v>
      </c>
      <c r="B11" s="68" t="s">
        <v>3</v>
      </c>
      <c r="C11" s="66">
        <f t="shared" ref="C11:C20" si="0">D11+E11</f>
        <v>20340.25</v>
      </c>
      <c r="D11" s="65">
        <v>8406.5</v>
      </c>
      <c r="E11" s="65">
        <v>11933.75</v>
      </c>
      <c r="F11" s="65"/>
      <c r="G11" s="67"/>
      <c r="H11" s="66">
        <f t="shared" ref="H11:H20" si="1">I11+J11</f>
        <v>20561</v>
      </c>
      <c r="I11" s="65">
        <v>8395</v>
      </c>
      <c r="J11" s="65">
        <v>12166</v>
      </c>
      <c r="K11" s="65"/>
      <c r="L11" s="64"/>
    </row>
    <row r="12" spans="1:12">
      <c r="A12" s="69" t="s">
        <v>26</v>
      </c>
      <c r="B12" s="68" t="s">
        <v>4</v>
      </c>
      <c r="C12" s="66">
        <f t="shared" si="0"/>
        <v>4072.5</v>
      </c>
      <c r="D12" s="65">
        <v>3961</v>
      </c>
      <c r="E12" s="65">
        <v>111.5</v>
      </c>
      <c r="F12" s="65"/>
      <c r="G12" s="67"/>
      <c r="H12" s="66">
        <f t="shared" si="1"/>
        <v>4105</v>
      </c>
      <c r="I12" s="65">
        <v>3990</v>
      </c>
      <c r="J12" s="65">
        <v>115</v>
      </c>
      <c r="K12" s="65"/>
      <c r="L12" s="64"/>
    </row>
    <row r="13" spans="1:12">
      <c r="A13" s="69" t="s">
        <v>27</v>
      </c>
      <c r="B13" s="68" t="s">
        <v>5</v>
      </c>
      <c r="C13" s="66">
        <f t="shared" si="0"/>
        <v>23105.75</v>
      </c>
      <c r="D13" s="65">
        <v>22954.75</v>
      </c>
      <c r="E13" s="65">
        <v>151</v>
      </c>
      <c r="F13" s="65"/>
      <c r="G13" s="67"/>
      <c r="H13" s="66">
        <f t="shared" si="1"/>
        <v>23099.5</v>
      </c>
      <c r="I13" s="65">
        <v>22949.5</v>
      </c>
      <c r="J13" s="65">
        <v>150</v>
      </c>
      <c r="K13" s="65"/>
      <c r="L13" s="64"/>
    </row>
    <row r="14" spans="1:12">
      <c r="A14" s="69" t="s">
        <v>28</v>
      </c>
      <c r="B14" s="68" t="s">
        <v>6</v>
      </c>
      <c r="C14" s="66">
        <f t="shared" si="0"/>
        <v>5577.58</v>
      </c>
      <c r="D14" s="65">
        <v>4919</v>
      </c>
      <c r="E14" s="65">
        <v>658.58</v>
      </c>
      <c r="F14" s="65"/>
      <c r="G14" s="67"/>
      <c r="H14" s="66">
        <f t="shared" si="1"/>
        <v>5602</v>
      </c>
      <c r="I14" s="65">
        <v>4949</v>
      </c>
      <c r="J14" s="65">
        <v>653</v>
      </c>
      <c r="K14" s="65"/>
      <c r="L14" s="64"/>
    </row>
    <row r="15" spans="1:12">
      <c r="A15" s="69" t="s">
        <v>29</v>
      </c>
      <c r="B15" s="68" t="s">
        <v>7</v>
      </c>
      <c r="C15" s="66">
        <f t="shared" si="0"/>
        <v>609</v>
      </c>
      <c r="D15" s="65">
        <v>602</v>
      </c>
      <c r="E15" s="65">
        <v>7</v>
      </c>
      <c r="F15" s="65"/>
      <c r="G15" s="67"/>
      <c r="H15" s="66">
        <f t="shared" si="1"/>
        <v>584</v>
      </c>
      <c r="I15" s="65">
        <v>578</v>
      </c>
      <c r="J15" s="65">
        <v>6</v>
      </c>
      <c r="K15" s="65"/>
      <c r="L15" s="64"/>
    </row>
    <row r="16" spans="1:12" ht="25.15" customHeight="1">
      <c r="A16" s="69" t="s">
        <v>30</v>
      </c>
      <c r="B16" s="68" t="s">
        <v>8</v>
      </c>
      <c r="C16" s="66">
        <f t="shared" si="0"/>
        <v>713.75</v>
      </c>
      <c r="D16" s="65"/>
      <c r="E16" s="65">
        <v>713.75</v>
      </c>
      <c r="F16" s="65"/>
      <c r="G16" s="67"/>
      <c r="H16" s="66">
        <f t="shared" si="1"/>
        <v>679</v>
      </c>
      <c r="I16" s="65">
        <v>0</v>
      </c>
      <c r="J16" s="65">
        <v>679</v>
      </c>
      <c r="K16" s="65"/>
      <c r="L16" s="64"/>
    </row>
    <row r="17" spans="1:12">
      <c r="A17" s="69" t="s">
        <v>31</v>
      </c>
      <c r="B17" s="68" t="s">
        <v>9</v>
      </c>
      <c r="C17" s="66">
        <f t="shared" si="0"/>
        <v>3755.75</v>
      </c>
      <c r="D17" s="65">
        <v>3629.75</v>
      </c>
      <c r="E17" s="65">
        <v>126</v>
      </c>
      <c r="F17" s="65"/>
      <c r="G17" s="67"/>
      <c r="H17" s="66">
        <f t="shared" si="1"/>
        <v>3387</v>
      </c>
      <c r="I17" s="65">
        <v>3290</v>
      </c>
      <c r="J17" s="65">
        <v>97</v>
      </c>
      <c r="K17" s="65"/>
      <c r="L17" s="64"/>
    </row>
    <row r="18" spans="1:12">
      <c r="A18" s="69" t="s">
        <v>32</v>
      </c>
      <c r="B18" s="68" t="s">
        <v>10</v>
      </c>
      <c r="C18" s="66">
        <f t="shared" si="0"/>
        <v>12317.25</v>
      </c>
      <c r="D18" s="65">
        <f>[1]bs!T16</f>
        <v>1597.75</v>
      </c>
      <c r="E18" s="65">
        <v>10719.5</v>
      </c>
      <c r="F18" s="65"/>
      <c r="G18" s="67"/>
      <c r="H18" s="66">
        <f t="shared" si="1"/>
        <v>12156</v>
      </c>
      <c r="I18" s="65">
        <v>1431</v>
      </c>
      <c r="J18" s="65">
        <v>10725</v>
      </c>
      <c r="K18" s="65"/>
      <c r="L18" s="64"/>
    </row>
    <row r="19" spans="1:12">
      <c r="A19" s="69" t="s">
        <v>33</v>
      </c>
      <c r="B19" s="68" t="s">
        <v>11</v>
      </c>
      <c r="C19" s="66">
        <f t="shared" si="0"/>
        <v>106791.75</v>
      </c>
      <c r="D19" s="65">
        <v>12438.75</v>
      </c>
      <c r="E19" s="65">
        <v>94353</v>
      </c>
      <c r="F19" s="65"/>
      <c r="G19" s="67"/>
      <c r="H19" s="66">
        <f t="shared" si="1"/>
        <v>97287.5</v>
      </c>
      <c r="I19" s="65">
        <v>10593.5</v>
      </c>
      <c r="J19" s="65">
        <v>86694</v>
      </c>
      <c r="K19" s="65"/>
      <c r="L19" s="64"/>
    </row>
    <row r="20" spans="1:12">
      <c r="A20" s="63" t="s">
        <v>34</v>
      </c>
      <c r="B20" s="62" t="s">
        <v>12</v>
      </c>
      <c r="C20" s="60">
        <f t="shared" si="0"/>
        <v>11665.25</v>
      </c>
      <c r="D20" s="59">
        <f>[1]bs!T18</f>
        <v>2128.75</v>
      </c>
      <c r="E20" s="59">
        <v>9536.5</v>
      </c>
      <c r="F20" s="59"/>
      <c r="G20" s="61"/>
      <c r="H20" s="60">
        <f t="shared" si="1"/>
        <v>12261</v>
      </c>
      <c r="I20" s="59">
        <v>2076</v>
      </c>
      <c r="J20" s="59">
        <v>10185</v>
      </c>
      <c r="K20" s="59"/>
      <c r="L20" s="58"/>
    </row>
    <row r="21" spans="1:12">
      <c r="A21" s="57" t="s">
        <v>35</v>
      </c>
      <c r="B21" s="57"/>
      <c r="C21" s="56"/>
      <c r="D21" s="56"/>
      <c r="E21" s="55"/>
      <c r="F21" s="55"/>
      <c r="G21" s="55"/>
    </row>
    <row r="22" spans="1:12" s="54" customFormat="1" ht="30" customHeight="1">
      <c r="A22" s="123" t="s">
        <v>36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54" customFormat="1" ht="36.75" customHeight="1">
      <c r="A23" s="94" t="s">
        <v>37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</row>
    <row r="24" spans="1:12" s="2" customFormat="1" ht="12">
      <c r="A24" s="1"/>
      <c r="B24" s="1"/>
      <c r="E24" s="53"/>
      <c r="F24" s="53"/>
      <c r="G24" s="53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2019-01-21T09:56:37Z</dcterms:created>
  <dcterms:modified xsi:type="dcterms:W3CDTF">2019-02-25T12:08:02Z</dcterms:modified>
</cp:coreProperties>
</file>