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septembrie\"/>
    </mc:Choice>
  </mc:AlternateContent>
  <bookViews>
    <workbookView xWindow="0" yWindow="0" windowWidth="28800" windowHeight="12000"/>
  </bookViews>
  <sheets>
    <sheet name="expenditures" sheetId="2" r:id="rId1"/>
    <sheet name="staff" sheetId="1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20" i="2"/>
  <c r="C19" i="2"/>
  <c r="C18" i="2"/>
  <c r="C17" i="2"/>
  <c r="C16" i="2"/>
  <c r="C15" i="2"/>
  <c r="C14" i="2"/>
  <c r="C13" i="2"/>
  <c r="C12" i="2"/>
  <c r="H10" i="2"/>
  <c r="G10" i="2"/>
  <c r="C10" i="2" s="1"/>
  <c r="F10" i="2"/>
  <c r="E10" i="2"/>
  <c r="D10" i="2"/>
  <c r="D10" i="1" l="1"/>
  <c r="J10" i="1" l="1"/>
  <c r="H15" i="1"/>
  <c r="H16" i="1"/>
  <c r="H18" i="1"/>
  <c r="H20" i="1"/>
  <c r="H21" i="1"/>
  <c r="C21" i="1"/>
  <c r="C20" i="1"/>
  <c r="H19" i="1"/>
  <c r="C19" i="1"/>
  <c r="C18" i="1"/>
  <c r="H17" i="1"/>
  <c r="C17" i="1"/>
  <c r="C16" i="1"/>
  <c r="C15" i="1"/>
  <c r="C14" i="1"/>
  <c r="H13" i="1"/>
  <c r="C13" i="1"/>
  <c r="H12" i="1"/>
  <c r="C12" i="1"/>
  <c r="L10" i="1"/>
  <c r="K10" i="1"/>
  <c r="G10" i="1"/>
  <c r="F10" i="1"/>
  <c r="H14" i="1" l="1"/>
  <c r="E10" i="1"/>
  <c r="C10" i="1" s="1"/>
  <c r="I10" i="1"/>
  <c r="H10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<sst xmlns="http://schemas.openxmlformats.org/spreadsheetml/2006/main" count="78" uniqueCount="40">
  <si>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</si>
  <si>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</si>
  <si>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</si>
  <si>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</si>
  <si>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</si>
  <si>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</si>
  <si>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</si>
  <si>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</si>
  <si>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</si>
  <si>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</si>
  <si>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</si>
  <si>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</si>
  <si>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</si>
  <si>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</si>
  <si>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</si>
  <si>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</si>
  <si>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</si>
  <si>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</si>
  <si>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</si>
  <si>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</si>
  <si>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</si>
  <si>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</si>
  <si>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30.09.2021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</si>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</sst>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21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5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1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5" fillId="0" borderId="27" xfId="1" applyFont="1" applyBorder="1"/>
    <xf numFmtId="0" fontId="5" fillId="0" borderId="28" xfId="1" applyFont="1" applyBorder="1"/>
    <xf numFmtId="3" fontId="5" fillId="0" borderId="6" xfId="1" applyNumberFormat="1" applyFont="1" applyFill="1" applyBorder="1"/>
    <xf numFmtId="3" fontId="5" fillId="0" borderId="7" xfId="1" applyNumberFormat="1" applyFont="1" applyFill="1" applyBorder="1"/>
    <xf numFmtId="3" fontId="5" fillId="0" borderId="8" xfId="1" applyNumberFormat="1" applyFont="1" applyFill="1" applyBorder="1"/>
    <xf numFmtId="3" fontId="5" fillId="0" borderId="9" xfId="1" applyNumberFormat="1" applyFont="1" applyFill="1" applyBorder="1"/>
    <xf numFmtId="0" fontId="8" fillId="0" borderId="0" xfId="1" applyFont="1"/>
    <xf numFmtId="0" fontId="9" fillId="0" borderId="0" xfId="1" applyFont="1"/>
    <xf numFmtId="0" fontId="10" fillId="0" borderId="27" xfId="1" applyFont="1" applyBorder="1"/>
    <xf numFmtId="0" fontId="4" fillId="0" borderId="28" xfId="1" applyFont="1" applyBorder="1"/>
    <xf numFmtId="3" fontId="4" fillId="0" borderId="6" xfId="1" applyNumberFormat="1" applyFont="1" applyFill="1" applyBorder="1"/>
    <xf numFmtId="3" fontId="4" fillId="0" borderId="7" xfId="1" applyNumberFormat="1" applyFont="1" applyFill="1" applyBorder="1"/>
    <xf numFmtId="3" fontId="4" fillId="0" borderId="8" xfId="1" applyNumberFormat="1" applyFont="1" applyFill="1" applyBorder="1"/>
    <xf numFmtId="3" fontId="4" fillId="0" borderId="9" xfId="1" applyNumberFormat="1" applyFont="1" applyFill="1" applyBorder="1"/>
    <xf numFmtId="0" fontId="1" fillId="0" borderId="0" xfId="1" applyFont="1"/>
    <xf numFmtId="0" fontId="4" fillId="0" borderId="27" xfId="2" applyFont="1" applyBorder="1" applyAlignment="1">
      <alignment wrapText="1"/>
    </xf>
    <xf numFmtId="49" fontId="4" fillId="0" borderId="28" xfId="2" applyNumberFormat="1" applyFont="1" applyBorder="1" applyAlignment="1">
      <alignment horizontal="center" wrapText="1"/>
    </xf>
    <xf numFmtId="3" fontId="5" fillId="0" borderId="6" xfId="2" applyNumberFormat="1" applyFont="1" applyFill="1" applyBorder="1" applyAlignment="1">
      <alignment horizontal="right" wrapText="1"/>
    </xf>
    <xf numFmtId="0" fontId="4" fillId="0" borderId="29" xfId="1" applyFont="1" applyBorder="1" applyAlignment="1">
      <alignment wrapText="1"/>
    </xf>
    <xf numFmtId="49" fontId="4" fillId="0" borderId="30" xfId="2" applyNumberFormat="1" applyFont="1" applyFill="1" applyBorder="1" applyAlignment="1">
      <alignment horizontal="center" wrapText="1"/>
    </xf>
    <xf numFmtId="3" fontId="5" fillId="0" borderId="31" xfId="2" applyNumberFormat="1" applyFont="1" applyFill="1" applyBorder="1" applyAlignment="1">
      <alignment horizontal="right" wrapText="1"/>
    </xf>
    <xf numFmtId="3" fontId="4" fillId="0" borderId="32" xfId="1" applyNumberFormat="1" applyFont="1" applyFill="1" applyBorder="1"/>
    <xf numFmtId="3" fontId="4" fillId="0" borderId="33" xfId="1" applyNumberFormat="1" applyFont="1" applyFill="1" applyBorder="1"/>
    <xf numFmtId="3" fontId="4" fillId="0" borderId="34" xfId="1" applyNumberFormat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Border="1"/>
    <xf numFmtId="0" fontId="12" fillId="0" borderId="0" xfId="1" applyFont="1" applyFill="1"/>
    <xf numFmtId="0" fontId="10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6" fillId="0" borderId="43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15" fillId="0" borderId="18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6" fillId="0" borderId="44" xfId="1" applyFont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15" fillId="0" borderId="24" xfId="1" applyFont="1" applyFill="1" applyBorder="1" applyAlignment="1">
      <alignment horizontal="center"/>
    </xf>
    <xf numFmtId="0" fontId="5" fillId="0" borderId="46" xfId="1" applyFont="1" applyBorder="1"/>
    <xf numFmtId="164" fontId="5" fillId="0" borderId="38" xfId="1" applyNumberFormat="1" applyFont="1" applyFill="1" applyBorder="1"/>
    <xf numFmtId="3" fontId="16" fillId="0" borderId="7" xfId="1" applyNumberFormat="1" applyFont="1" applyFill="1" applyBorder="1"/>
    <xf numFmtId="0" fontId="4" fillId="0" borderId="46" xfId="1" applyFont="1" applyBorder="1"/>
    <xf numFmtId="164" fontId="4" fillId="0" borderId="38" xfId="1" applyNumberFormat="1" applyFont="1" applyFill="1" applyBorder="1"/>
    <xf numFmtId="164" fontId="4" fillId="0" borderId="7" xfId="1" applyNumberFormat="1" applyFont="1" applyFill="1" applyBorder="1"/>
    <xf numFmtId="164" fontId="10" fillId="0" borderId="7" xfId="1" applyNumberFormat="1" applyFont="1" applyFill="1" applyBorder="1"/>
    <xf numFmtId="164" fontId="4" fillId="0" borderId="9" xfId="1" applyNumberFormat="1" applyFont="1" applyFill="1" applyBorder="1"/>
    <xf numFmtId="49" fontId="4" fillId="0" borderId="46" xfId="2" applyNumberFormat="1" applyFont="1" applyBorder="1" applyAlignment="1">
      <alignment horizontal="center" wrapText="1"/>
    </xf>
    <xf numFmtId="164" fontId="5" fillId="0" borderId="38" xfId="2" applyNumberFormat="1" applyFont="1" applyFill="1" applyBorder="1" applyAlignment="1">
      <alignment horizontal="right" wrapText="1"/>
    </xf>
    <xf numFmtId="49" fontId="4" fillId="0" borderId="47" xfId="2" applyNumberFormat="1" applyFont="1" applyFill="1" applyBorder="1" applyAlignment="1">
      <alignment horizontal="center" wrapText="1"/>
    </xf>
    <xf numFmtId="164" fontId="5" fillId="0" borderId="48" xfId="2" applyNumberFormat="1" applyFont="1" applyFill="1" applyBorder="1" applyAlignment="1">
      <alignment horizontal="right" wrapText="1"/>
    </xf>
    <xf numFmtId="164" fontId="4" fillId="0" borderId="32" xfId="1" applyNumberFormat="1" applyFont="1" applyFill="1" applyBorder="1"/>
    <xf numFmtId="164" fontId="10" fillId="0" borderId="32" xfId="1" applyNumberFormat="1" applyFont="1" applyFill="1" applyBorder="1"/>
    <xf numFmtId="164" fontId="4" fillId="0" borderId="34" xfId="1" applyNumberFormat="1" applyFont="1" applyFill="1" applyBorder="1"/>
    <xf numFmtId="0" fontId="17" fillId="0" borderId="0" xfId="1" applyFont="1" applyFill="1"/>
    <xf numFmtId="0" fontId="1" fillId="0" borderId="0" xfId="1" applyAlignment="1">
      <alignment wrapText="1"/>
    </xf>
    <xf numFmtId="0" fontId="12" fillId="0" borderId="0" xfId="1" applyFont="1"/>
    <xf numFmtId="0" fontId="18" fillId="0" borderId="0" xfId="1" applyFont="1" applyFill="1"/>
    <xf numFmtId="0" fontId="19" fillId="0" borderId="0" xfId="1" applyFont="1"/>
    <xf numFmtId="0" fontId="19" fillId="0" borderId="0" xfId="1" applyFont="1" applyAlignment="1">
      <alignment wrapText="1"/>
    </xf>
    <xf numFmtId="0" fontId="8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9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38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2" xfId="1" applyFont="1" applyBorder="1" applyAlignment="1">
      <alignment horizontal="center" vertical="center" wrapText="1"/>
    </xf>
    <xf numFmtId="0" fontId="20" fillId="0" borderId="50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20" fillId="0" borderId="35" xfId="1" applyFont="1" applyFill="1" applyBorder="1" applyAlignment="1">
      <alignment horizontal="center" vertical="center"/>
    </xf>
    <xf numFmtId="0" fontId="8" fillId="0" borderId="51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0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125642.7</v>
          </cell>
          <cell r="O13">
            <v>1082</v>
          </cell>
          <cell r="P13">
            <v>1082</v>
          </cell>
        </row>
        <row r="14">
          <cell r="F14">
            <v>52751.5</v>
          </cell>
          <cell r="O14">
            <v>281.5</v>
          </cell>
          <cell r="P14">
            <v>275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7" sqref="J17"/>
    </sheetView>
  </sheetViews>
  <sheetFormatPr defaultColWidth="9.140625" defaultRowHeight="12.75"/>
  <cols>
    <col min="1" max="1" width="33.28515625" style="79" customWidth="1"/>
    <col min="2" max="2" width="4.85546875" style="79" customWidth="1"/>
    <col min="3" max="3" width="14" style="50" customWidth="1"/>
    <col min="4" max="4" width="13.42578125" style="50" customWidth="1"/>
    <col min="5" max="5" width="11.5703125" style="80" customWidth="1"/>
    <col min="6" max="6" width="13.140625" style="50" customWidth="1"/>
    <col min="7" max="7" width="12" style="50" customWidth="1"/>
    <col min="8" max="8" width="11.140625" style="50" customWidth="1"/>
    <col min="9" max="9" width="4.42578125" style="1" customWidth="1"/>
    <col min="10" max="10" width="6.28515625" style="1" customWidth="1"/>
    <col min="11" max="16384" width="9.140625" style="1"/>
  </cols>
  <sheetData>
    <row r="1" spans="1:11">
      <c r="A1" s="47"/>
      <c r="B1" s="47"/>
      <c r="C1" s="48"/>
      <c r="D1" s="48"/>
      <c r="E1" s="51"/>
      <c r="F1" s="48"/>
      <c r="G1" s="48"/>
      <c r="H1" s="48"/>
      <c r="I1" s="2"/>
      <c r="J1" s="2"/>
      <c r="K1" s="2"/>
    </row>
    <row r="2" spans="1:11" ht="15.75" customHeight="1">
      <c r="A2" s="91" t="s">
        <v>12</v>
      </c>
      <c r="B2" s="91"/>
      <c r="C2" s="91"/>
      <c r="D2" s="91"/>
      <c r="E2" s="91"/>
      <c r="F2" s="91"/>
      <c r="G2" s="91"/>
      <c r="H2" s="91"/>
      <c r="I2" s="91"/>
      <c r="J2" s="91"/>
      <c r="K2" s="2"/>
    </row>
    <row r="3" spans="1:11" ht="15.75">
      <c r="A3" s="91"/>
      <c r="B3" s="91"/>
      <c r="C3" s="91"/>
      <c r="D3" s="91"/>
      <c r="E3" s="91"/>
      <c r="F3" s="91"/>
      <c r="G3" s="91"/>
      <c r="H3" s="91"/>
      <c r="I3" s="2"/>
      <c r="J3" s="2"/>
      <c r="K3" s="2"/>
    </row>
    <row r="4" spans="1:11">
      <c r="A4" s="47"/>
      <c r="B4" s="47"/>
      <c r="C4" s="48"/>
      <c r="D4" s="48"/>
      <c r="E4" s="51"/>
      <c r="F4" s="48"/>
      <c r="G4" s="48"/>
      <c r="H4" s="52" t="s">
        <v>13</v>
      </c>
      <c r="I4" s="2"/>
      <c r="J4" s="2"/>
      <c r="K4" s="2"/>
    </row>
    <row r="5" spans="1:11" ht="25.5" customHeight="1">
      <c r="A5" s="93" t="s">
        <v>14</v>
      </c>
      <c r="B5" s="96" t="s">
        <v>15</v>
      </c>
      <c r="C5" s="99" t="s">
        <v>22</v>
      </c>
      <c r="D5" s="100"/>
      <c r="E5" s="100"/>
      <c r="F5" s="100"/>
      <c r="G5" s="100"/>
      <c r="H5" s="101"/>
      <c r="I5" s="2"/>
      <c r="J5" s="2"/>
      <c r="K5" s="2"/>
    </row>
    <row r="6" spans="1:11" ht="25.5" customHeight="1">
      <c r="A6" s="94"/>
      <c r="B6" s="97"/>
      <c r="C6" s="102" t="s">
        <v>0</v>
      </c>
      <c r="D6" s="104" t="s">
        <v>16</v>
      </c>
      <c r="E6" s="105"/>
      <c r="F6" s="106" t="s">
        <v>17</v>
      </c>
      <c r="G6" s="106" t="s">
        <v>18</v>
      </c>
      <c r="H6" s="108" t="s">
        <v>19</v>
      </c>
      <c r="I6" s="2"/>
      <c r="J6" s="2"/>
      <c r="K6" s="2"/>
    </row>
    <row r="7" spans="1:11" s="4" customFormat="1" ht="43.5" customHeight="1">
      <c r="A7" s="95"/>
      <c r="B7" s="98"/>
      <c r="C7" s="103"/>
      <c r="D7" s="53" t="s">
        <v>20</v>
      </c>
      <c r="E7" s="54" t="s">
        <v>21</v>
      </c>
      <c r="F7" s="107"/>
      <c r="G7" s="107"/>
      <c r="H7" s="109"/>
      <c r="I7" s="3"/>
      <c r="J7" s="3"/>
      <c r="K7" s="3"/>
    </row>
    <row r="8" spans="1:11" s="12" customFormat="1" ht="9">
      <c r="A8" s="5">
        <v>1</v>
      </c>
      <c r="B8" s="55">
        <v>2</v>
      </c>
      <c r="C8" s="7">
        <v>3</v>
      </c>
      <c r="D8" s="56">
        <v>4</v>
      </c>
      <c r="E8" s="57">
        <v>5</v>
      </c>
      <c r="F8" s="8">
        <v>6</v>
      </c>
      <c r="G8" s="56">
        <v>7</v>
      </c>
      <c r="H8" s="58">
        <v>8</v>
      </c>
      <c r="I8" s="11"/>
      <c r="J8" s="11"/>
      <c r="K8" s="11"/>
    </row>
    <row r="9" spans="1:11" s="12" customFormat="1" ht="9">
      <c r="A9" s="13"/>
      <c r="B9" s="59"/>
      <c r="C9" s="60"/>
      <c r="D9" s="16"/>
      <c r="E9" s="61"/>
      <c r="F9" s="16"/>
      <c r="G9" s="16"/>
      <c r="H9" s="18"/>
      <c r="I9" s="11"/>
      <c r="J9" s="11"/>
      <c r="K9" s="11"/>
    </row>
    <row r="10" spans="1:11" s="26" customFormat="1">
      <c r="A10" s="19" t="s">
        <v>1</v>
      </c>
      <c r="B10" s="62"/>
      <c r="C10" s="63">
        <f>D10+F10+G10+H10</f>
        <v>13737081.800000001</v>
      </c>
      <c r="D10" s="22">
        <f>SUM(D12:D21)</f>
        <v>5718093.4000000004</v>
      </c>
      <c r="E10" s="64">
        <f>SUM(E12:E21)</f>
        <v>66234.3</v>
      </c>
      <c r="F10" s="22">
        <f>SUM(F12:F21)</f>
        <v>7840594.2000000002</v>
      </c>
      <c r="G10" s="22">
        <f>[1]BPN!F13</f>
        <v>125642.7</v>
      </c>
      <c r="H10" s="24">
        <f>[1]BPN!F14</f>
        <v>52751.5</v>
      </c>
      <c r="I10" s="25"/>
      <c r="J10" s="25"/>
      <c r="K10" s="25"/>
    </row>
    <row r="11" spans="1:11" s="33" customFormat="1" ht="10.5" customHeight="1">
      <c r="A11" s="27" t="s">
        <v>23</v>
      </c>
      <c r="B11" s="65"/>
      <c r="C11" s="66"/>
      <c r="D11" s="67"/>
      <c r="E11" s="68"/>
      <c r="F11" s="67"/>
      <c r="G11" s="67"/>
      <c r="H11" s="69"/>
      <c r="I11" s="2"/>
      <c r="J11" s="2"/>
      <c r="K11" s="2"/>
    </row>
    <row r="12" spans="1:11">
      <c r="A12" s="34" t="s">
        <v>24</v>
      </c>
      <c r="B12" s="70" t="s">
        <v>2</v>
      </c>
      <c r="C12" s="71">
        <f>D12+F12</f>
        <v>1961632.6</v>
      </c>
      <c r="D12" s="67">
        <v>1148042.6000000001</v>
      </c>
      <c r="E12" s="68">
        <v>5783.6</v>
      </c>
      <c r="F12" s="67">
        <v>813590</v>
      </c>
      <c r="G12" s="67"/>
      <c r="H12" s="69"/>
      <c r="I12" s="2"/>
      <c r="J12" s="2"/>
      <c r="K12" s="2"/>
    </row>
    <row r="13" spans="1:11">
      <c r="A13" s="34" t="s">
        <v>25</v>
      </c>
      <c r="B13" s="70" t="s">
        <v>3</v>
      </c>
      <c r="C13" s="71">
        <f t="shared" ref="C13:C21" si="0">D13+F13</f>
        <v>347279.39999999997</v>
      </c>
      <c r="D13" s="67">
        <v>343831.1</v>
      </c>
      <c r="E13" s="68">
        <v>4767.5</v>
      </c>
      <c r="F13" s="67">
        <v>3448.3</v>
      </c>
      <c r="G13" s="67"/>
      <c r="H13" s="69"/>
      <c r="I13" s="2"/>
      <c r="J13" s="2"/>
      <c r="K13" s="2"/>
    </row>
    <row r="14" spans="1:11">
      <c r="A14" s="34" t="s">
        <v>26</v>
      </c>
      <c r="B14" s="70" t="s">
        <v>4</v>
      </c>
      <c r="C14" s="71">
        <f t="shared" si="0"/>
        <v>2828575</v>
      </c>
      <c r="D14" s="67">
        <v>2821188.8</v>
      </c>
      <c r="E14" s="68">
        <v>54844.3</v>
      </c>
      <c r="F14" s="67">
        <v>7386.2</v>
      </c>
      <c r="G14" s="67"/>
      <c r="H14" s="69"/>
      <c r="I14" s="2"/>
      <c r="J14" s="2"/>
      <c r="K14" s="2"/>
    </row>
    <row r="15" spans="1:11">
      <c r="A15" s="34" t="s">
        <v>27</v>
      </c>
      <c r="B15" s="70" t="s">
        <v>5</v>
      </c>
      <c r="C15" s="71">
        <f t="shared" si="0"/>
        <v>518266.3</v>
      </c>
      <c r="D15" s="67">
        <v>456342.2</v>
      </c>
      <c r="E15" s="68"/>
      <c r="F15" s="67">
        <v>61924.1</v>
      </c>
      <c r="G15" s="67"/>
      <c r="H15" s="69"/>
      <c r="I15" s="2"/>
      <c r="J15" s="2"/>
      <c r="K15" s="2"/>
    </row>
    <row r="16" spans="1:11">
      <c r="A16" s="34" t="s">
        <v>28</v>
      </c>
      <c r="B16" s="70" t="s">
        <v>6</v>
      </c>
      <c r="C16" s="71">
        <f t="shared" si="0"/>
        <v>104559</v>
      </c>
      <c r="D16" s="67">
        <v>103189.7</v>
      </c>
      <c r="E16" s="68">
        <v>0</v>
      </c>
      <c r="F16" s="67">
        <v>1369.3</v>
      </c>
      <c r="G16" s="67"/>
      <c r="H16" s="69"/>
      <c r="I16" s="2"/>
      <c r="J16" s="2"/>
      <c r="K16" s="2"/>
    </row>
    <row r="17" spans="1:12" ht="25.15" customHeight="1">
      <c r="A17" s="34" t="s">
        <v>29</v>
      </c>
      <c r="B17" s="70" t="s">
        <v>7</v>
      </c>
      <c r="C17" s="71">
        <f t="shared" si="0"/>
        <v>35056.800000000003</v>
      </c>
      <c r="D17" s="67"/>
      <c r="E17" s="68"/>
      <c r="F17" s="67">
        <v>35056.800000000003</v>
      </c>
      <c r="G17" s="67"/>
      <c r="H17" s="69"/>
      <c r="I17" s="2"/>
      <c r="J17" s="2"/>
      <c r="K17" s="2"/>
    </row>
    <row r="18" spans="1:12">
      <c r="A18" s="34" t="s">
        <v>30</v>
      </c>
      <c r="B18" s="70" t="s">
        <v>8</v>
      </c>
      <c r="C18" s="71">
        <f t="shared" si="0"/>
        <v>399938.19999999995</v>
      </c>
      <c r="D18" s="67">
        <v>391082.6</v>
      </c>
      <c r="E18" s="68">
        <v>42.2</v>
      </c>
      <c r="F18" s="67">
        <v>8855.6</v>
      </c>
      <c r="G18" s="67"/>
      <c r="H18" s="69"/>
      <c r="I18" s="2"/>
      <c r="J18" s="2"/>
      <c r="K18" s="2"/>
    </row>
    <row r="19" spans="1:12">
      <c r="A19" s="34" t="s">
        <v>31</v>
      </c>
      <c r="B19" s="70" t="s">
        <v>9</v>
      </c>
      <c r="C19" s="71">
        <f t="shared" si="0"/>
        <v>643393.29999999993</v>
      </c>
      <c r="D19" s="67">
        <v>97971.7</v>
      </c>
      <c r="E19" s="68"/>
      <c r="F19" s="67">
        <v>545421.6</v>
      </c>
      <c r="G19" s="67"/>
      <c r="H19" s="69"/>
      <c r="I19" s="2"/>
      <c r="J19" s="2"/>
      <c r="K19" s="2"/>
    </row>
    <row r="20" spans="1:12">
      <c r="A20" s="34" t="s">
        <v>32</v>
      </c>
      <c r="B20" s="70" t="s">
        <v>10</v>
      </c>
      <c r="C20" s="71">
        <f t="shared" si="0"/>
        <v>5978057.2000000002</v>
      </c>
      <c r="D20" s="67">
        <v>205091.20000000001</v>
      </c>
      <c r="E20" s="68">
        <v>796.7</v>
      </c>
      <c r="F20" s="67">
        <v>5772966</v>
      </c>
      <c r="G20" s="67"/>
      <c r="H20" s="69"/>
      <c r="I20" s="2"/>
      <c r="J20" s="2"/>
      <c r="K20" s="2"/>
    </row>
    <row r="21" spans="1:12">
      <c r="A21" s="37" t="s">
        <v>33</v>
      </c>
      <c r="B21" s="72" t="s">
        <v>11</v>
      </c>
      <c r="C21" s="73">
        <f t="shared" si="0"/>
        <v>741929.8</v>
      </c>
      <c r="D21" s="74">
        <v>151353.5</v>
      </c>
      <c r="E21" s="75"/>
      <c r="F21" s="74">
        <v>590576.30000000005</v>
      </c>
      <c r="G21" s="74"/>
      <c r="H21" s="76"/>
      <c r="I21" s="2"/>
      <c r="J21" s="2"/>
      <c r="K21" s="2"/>
    </row>
    <row r="22" spans="1:12">
      <c r="A22" s="2" t="s">
        <v>34</v>
      </c>
      <c r="B22" s="2"/>
      <c r="C22" s="43"/>
      <c r="D22" s="43"/>
      <c r="E22" s="77"/>
      <c r="F22" s="44"/>
      <c r="G22" s="44"/>
      <c r="H22" s="44"/>
      <c r="I22" s="2"/>
      <c r="J22" s="2"/>
      <c r="K22" s="81"/>
      <c r="L22" s="81"/>
    </row>
    <row r="23" spans="1:12" s="78" customFormat="1" ht="30.75" customHeight="1">
      <c r="A23" s="90" t="s">
        <v>35</v>
      </c>
      <c r="B23" s="90"/>
      <c r="C23" s="90"/>
      <c r="D23" s="90"/>
      <c r="E23" s="90"/>
      <c r="F23" s="90"/>
      <c r="G23" s="90"/>
      <c r="H23" s="90"/>
      <c r="I23" s="90"/>
      <c r="J23" s="90"/>
      <c r="K23" s="82"/>
      <c r="L23" s="82"/>
    </row>
    <row r="24" spans="1:12" s="78" customFormat="1" ht="27.75" customHeight="1">
      <c r="A24" s="92" t="s">
        <v>36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</row>
    <row r="25" spans="1:12" s="50" customFormat="1" ht="12">
      <c r="A25" s="47"/>
      <c r="B25" s="47"/>
      <c r="C25" s="48"/>
      <c r="D25" s="48"/>
      <c r="E25" s="51"/>
      <c r="F25" s="49"/>
      <c r="G25" s="49"/>
      <c r="H25" s="49"/>
      <c r="I25" s="48"/>
      <c r="J25" s="48"/>
      <c r="K25" s="48"/>
    </row>
  </sheetData>
  <mergeCells count="12">
    <mergeCell ref="A23:J23"/>
    <mergeCell ref="A2:J2"/>
    <mergeCell ref="A24:L24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ColWidth="9.140625" defaultRowHeight="12.75"/>
  <cols>
    <col min="1" max="1" width="31" style="47" customWidth="1"/>
    <col min="2" max="2" width="5.42578125" style="47" customWidth="1"/>
    <col min="3" max="3" width="11" style="48" customWidth="1"/>
    <col min="4" max="4" width="9.7109375" style="48" customWidth="1"/>
    <col min="5" max="5" width="11.140625" style="48" customWidth="1"/>
    <col min="6" max="6" width="8.42578125" style="48" customWidth="1"/>
    <col min="7" max="7" width="8.28515625" style="48" customWidth="1"/>
    <col min="8" max="8" width="10.5703125" style="2" customWidth="1"/>
    <col min="9" max="9" width="10" style="2" customWidth="1"/>
    <col min="10" max="10" width="10.7109375" style="2" customWidth="1"/>
    <col min="11" max="11" width="8" style="2" customWidth="1"/>
    <col min="12" max="12" width="8.7109375" style="2" customWidth="1"/>
    <col min="13" max="13" width="9.140625" style="2"/>
    <col min="14" max="16384" width="9.140625" style="1"/>
  </cols>
  <sheetData>
    <row r="2" spans="1:13" ht="17.25" customHeight="1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3" ht="15.75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5" spans="1:13" ht="25.5" customHeight="1">
      <c r="A5" s="112" t="s">
        <v>14</v>
      </c>
      <c r="B5" s="112" t="s">
        <v>15</v>
      </c>
      <c r="C5" s="115" t="s">
        <v>22</v>
      </c>
      <c r="D5" s="116"/>
      <c r="E5" s="116"/>
      <c r="F5" s="116"/>
      <c r="G5" s="116"/>
      <c r="H5" s="116"/>
      <c r="I5" s="116"/>
      <c r="J5" s="116"/>
      <c r="K5" s="116"/>
      <c r="L5" s="117"/>
    </row>
    <row r="6" spans="1:13" ht="25.5" customHeight="1">
      <c r="A6" s="113"/>
      <c r="B6" s="113"/>
      <c r="C6" s="118" t="s">
        <v>38</v>
      </c>
      <c r="D6" s="119"/>
      <c r="E6" s="119"/>
      <c r="F6" s="119"/>
      <c r="G6" s="120"/>
      <c r="H6" s="118" t="s">
        <v>39</v>
      </c>
      <c r="I6" s="119"/>
      <c r="J6" s="119"/>
      <c r="K6" s="119"/>
      <c r="L6" s="120"/>
    </row>
    <row r="7" spans="1:13" s="4" customFormat="1" ht="18.75" customHeight="1">
      <c r="A7" s="114"/>
      <c r="B7" s="114"/>
      <c r="C7" s="83" t="s">
        <v>0</v>
      </c>
      <c r="D7" s="84" t="s">
        <v>16</v>
      </c>
      <c r="E7" s="84" t="s">
        <v>17</v>
      </c>
      <c r="F7" s="84" t="s">
        <v>18</v>
      </c>
      <c r="G7" s="85" t="s">
        <v>19</v>
      </c>
      <c r="H7" s="83" t="s">
        <v>0</v>
      </c>
      <c r="I7" s="84" t="s">
        <v>16</v>
      </c>
      <c r="J7" s="84" t="s">
        <v>17</v>
      </c>
      <c r="K7" s="84" t="s">
        <v>18</v>
      </c>
      <c r="L7" s="86" t="s">
        <v>19</v>
      </c>
      <c r="M7" s="3"/>
    </row>
    <row r="8" spans="1:13" s="12" customFormat="1" ht="9">
      <c r="A8" s="5">
        <v>1</v>
      </c>
      <c r="B8" s="6">
        <v>2</v>
      </c>
      <c r="C8" s="7">
        <v>3</v>
      </c>
      <c r="D8" s="8">
        <v>4</v>
      </c>
      <c r="E8" s="8">
        <v>5</v>
      </c>
      <c r="F8" s="8">
        <v>6</v>
      </c>
      <c r="G8" s="9">
        <v>7</v>
      </c>
      <c r="H8" s="7">
        <v>8</v>
      </c>
      <c r="I8" s="8">
        <v>9</v>
      </c>
      <c r="J8" s="8">
        <v>10</v>
      </c>
      <c r="K8" s="8">
        <v>11</v>
      </c>
      <c r="L8" s="10">
        <v>12</v>
      </c>
      <c r="M8" s="11"/>
    </row>
    <row r="9" spans="1:13" s="12" customFormat="1" ht="9">
      <c r="A9" s="13"/>
      <c r="B9" s="14"/>
      <c r="C9" s="15"/>
      <c r="D9" s="16"/>
      <c r="E9" s="16"/>
      <c r="F9" s="16"/>
      <c r="G9" s="17"/>
      <c r="H9" s="15"/>
      <c r="I9" s="16"/>
      <c r="J9" s="16"/>
      <c r="K9" s="16"/>
      <c r="L9" s="18"/>
      <c r="M9" s="11"/>
    </row>
    <row r="10" spans="1:13" s="26" customFormat="1">
      <c r="A10" s="19" t="s">
        <v>1</v>
      </c>
      <c r="B10" s="20"/>
      <c r="C10" s="21">
        <f>D10+E10+F10+G10</f>
        <v>169820.45</v>
      </c>
      <c r="D10" s="22">
        <f>SUM(D12:D21)</f>
        <v>47615.5</v>
      </c>
      <c r="E10" s="22">
        <f>SUM(E12:E21)</f>
        <v>120841.45</v>
      </c>
      <c r="F10" s="22">
        <f>[1]BPN!O13</f>
        <v>1082</v>
      </c>
      <c r="G10" s="23">
        <f>[1]BPN!O14</f>
        <v>281.5</v>
      </c>
      <c r="H10" s="21">
        <f>I10+J10+K10+L10</f>
        <v>165752.25</v>
      </c>
      <c r="I10" s="22">
        <f>SUM(I12:I21)</f>
        <v>46954.25</v>
      </c>
      <c r="J10" s="22">
        <f>SUM(J12:J21)</f>
        <v>117441</v>
      </c>
      <c r="K10" s="22">
        <f>[1]BPN!P13</f>
        <v>1082</v>
      </c>
      <c r="L10" s="24">
        <f>[1]BPN!P14</f>
        <v>275</v>
      </c>
      <c r="M10" s="25"/>
    </row>
    <row r="11" spans="1:13" s="33" customFormat="1" ht="10.5" customHeight="1">
      <c r="A11" s="27" t="s">
        <v>23</v>
      </c>
      <c r="B11" s="28"/>
      <c r="C11" s="29"/>
      <c r="D11" s="30"/>
      <c r="E11" s="30"/>
      <c r="F11" s="30"/>
      <c r="G11" s="31"/>
      <c r="H11" s="29"/>
      <c r="I11" s="30"/>
      <c r="J11" s="30"/>
      <c r="K11" s="30"/>
      <c r="L11" s="32"/>
      <c r="M11" s="2"/>
    </row>
    <row r="12" spans="1:13">
      <c r="A12" s="34" t="s">
        <v>24</v>
      </c>
      <c r="B12" s="35" t="s">
        <v>2</v>
      </c>
      <c r="C12" s="36">
        <f>D12+E12</f>
        <v>18936.75</v>
      </c>
      <c r="D12" s="30">
        <v>7143</v>
      </c>
      <c r="E12" s="30">
        <v>11793.75</v>
      </c>
      <c r="F12" s="30"/>
      <c r="G12" s="31"/>
      <c r="H12" s="36">
        <f>I12+J12</f>
        <v>19329</v>
      </c>
      <c r="I12" s="30">
        <v>7198</v>
      </c>
      <c r="J12" s="30">
        <v>12131</v>
      </c>
      <c r="K12" s="30"/>
      <c r="L12" s="32"/>
    </row>
    <row r="13" spans="1:13">
      <c r="A13" s="34" t="s">
        <v>25</v>
      </c>
      <c r="B13" s="35" t="s">
        <v>3</v>
      </c>
      <c r="C13" s="36">
        <f t="shared" ref="C13:C21" si="0">D13+E13</f>
        <v>3386.75</v>
      </c>
      <c r="D13" s="30">
        <v>3291</v>
      </c>
      <c r="E13" s="30">
        <v>95.75</v>
      </c>
      <c r="F13" s="30"/>
      <c r="G13" s="31"/>
      <c r="H13" s="36">
        <f t="shared" ref="H13:H21" si="1">I13+J13</f>
        <v>3380</v>
      </c>
      <c r="I13" s="30">
        <v>3277</v>
      </c>
      <c r="J13" s="30">
        <v>103</v>
      </c>
      <c r="K13" s="30"/>
      <c r="L13" s="32"/>
    </row>
    <row r="14" spans="1:13">
      <c r="A14" s="34" t="s">
        <v>26</v>
      </c>
      <c r="B14" s="35" t="s">
        <v>4</v>
      </c>
      <c r="C14" s="36">
        <f t="shared" si="0"/>
        <v>23917.75</v>
      </c>
      <c r="D14" s="30">
        <v>23745.75</v>
      </c>
      <c r="E14" s="30">
        <v>172</v>
      </c>
      <c r="F14" s="30"/>
      <c r="G14" s="31"/>
      <c r="H14" s="36">
        <f t="shared" si="1"/>
        <v>23954</v>
      </c>
      <c r="I14" s="30">
        <v>23777</v>
      </c>
      <c r="J14" s="30">
        <v>177</v>
      </c>
      <c r="K14" s="30"/>
      <c r="L14" s="32"/>
    </row>
    <row r="15" spans="1:13">
      <c r="A15" s="34" t="s">
        <v>27</v>
      </c>
      <c r="B15" s="35" t="s">
        <v>5</v>
      </c>
      <c r="C15" s="36">
        <f t="shared" si="0"/>
        <v>3187</v>
      </c>
      <c r="D15" s="30">
        <v>2550.5</v>
      </c>
      <c r="E15" s="30">
        <v>636.5</v>
      </c>
      <c r="F15" s="30"/>
      <c r="G15" s="31"/>
      <c r="H15" s="36">
        <f t="shared" si="1"/>
        <v>3232.25</v>
      </c>
      <c r="I15" s="30">
        <v>2592.25</v>
      </c>
      <c r="J15" s="30">
        <v>640</v>
      </c>
      <c r="K15" s="30"/>
      <c r="L15" s="32"/>
    </row>
    <row r="16" spans="1:13">
      <c r="A16" s="34" t="s">
        <v>28</v>
      </c>
      <c r="B16" s="35" t="s">
        <v>6</v>
      </c>
      <c r="C16" s="36">
        <f t="shared" si="0"/>
        <v>1423.5</v>
      </c>
      <c r="D16" s="30">
        <v>1398.5</v>
      </c>
      <c r="E16" s="30">
        <v>25</v>
      </c>
      <c r="F16" s="30"/>
      <c r="G16" s="31"/>
      <c r="H16" s="36">
        <f t="shared" si="1"/>
        <v>1543</v>
      </c>
      <c r="I16" s="30">
        <v>1518</v>
      </c>
      <c r="J16" s="30">
        <v>25</v>
      </c>
      <c r="K16" s="30"/>
      <c r="L16" s="32"/>
    </row>
    <row r="17" spans="1:13" ht="25.15" customHeight="1">
      <c r="A17" s="34" t="s">
        <v>29</v>
      </c>
      <c r="B17" s="35" t="s">
        <v>7</v>
      </c>
      <c r="C17" s="36">
        <f t="shared" si="0"/>
        <v>862.5</v>
      </c>
      <c r="D17" s="30"/>
      <c r="E17" s="30">
        <v>862.5</v>
      </c>
      <c r="F17" s="30"/>
      <c r="G17" s="31"/>
      <c r="H17" s="36">
        <f t="shared" si="1"/>
        <v>823</v>
      </c>
      <c r="I17" s="30">
        <v>0</v>
      </c>
      <c r="J17" s="30">
        <v>823</v>
      </c>
      <c r="K17" s="30"/>
      <c r="L17" s="32"/>
    </row>
    <row r="18" spans="1:13">
      <c r="A18" s="34" t="s">
        <v>30</v>
      </c>
      <c r="B18" s="35" t="s">
        <v>8</v>
      </c>
      <c r="C18" s="36">
        <f t="shared" si="0"/>
        <v>4328.5</v>
      </c>
      <c r="D18" s="30">
        <v>4216.5</v>
      </c>
      <c r="E18" s="30">
        <v>112</v>
      </c>
      <c r="F18" s="30"/>
      <c r="G18" s="31"/>
      <c r="H18" s="36">
        <f t="shared" si="1"/>
        <v>3834</v>
      </c>
      <c r="I18" s="30">
        <v>3744</v>
      </c>
      <c r="J18" s="30">
        <v>90</v>
      </c>
      <c r="K18" s="30"/>
      <c r="L18" s="32"/>
    </row>
    <row r="19" spans="1:13">
      <c r="A19" s="34" t="s">
        <v>31</v>
      </c>
      <c r="B19" s="35" t="s">
        <v>9</v>
      </c>
      <c r="C19" s="36">
        <f t="shared" si="0"/>
        <v>10686.25</v>
      </c>
      <c r="D19" s="30">
        <v>813.25</v>
      </c>
      <c r="E19" s="30">
        <v>9873</v>
      </c>
      <c r="F19" s="30"/>
      <c r="G19" s="31"/>
      <c r="H19" s="36">
        <f t="shared" si="1"/>
        <v>11262</v>
      </c>
      <c r="I19" s="30">
        <v>801</v>
      </c>
      <c r="J19" s="30">
        <v>10461</v>
      </c>
      <c r="K19" s="30"/>
      <c r="L19" s="32"/>
    </row>
    <row r="20" spans="1:13">
      <c r="A20" s="34" t="s">
        <v>32</v>
      </c>
      <c r="B20" s="35" t="s">
        <v>10</v>
      </c>
      <c r="C20" s="36">
        <f t="shared" si="0"/>
        <v>88054</v>
      </c>
      <c r="D20" s="30">
        <v>2392.25</v>
      </c>
      <c r="E20" s="30">
        <v>85661.75</v>
      </c>
      <c r="F20" s="30"/>
      <c r="G20" s="31"/>
      <c r="H20" s="36">
        <f t="shared" si="1"/>
        <v>82722</v>
      </c>
      <c r="I20" s="30">
        <v>2257</v>
      </c>
      <c r="J20" s="30">
        <v>80465</v>
      </c>
      <c r="K20" s="30"/>
      <c r="L20" s="32"/>
    </row>
    <row r="21" spans="1:13">
      <c r="A21" s="37" t="s">
        <v>33</v>
      </c>
      <c r="B21" s="38" t="s">
        <v>11</v>
      </c>
      <c r="C21" s="39">
        <f t="shared" si="0"/>
        <v>13673.95</v>
      </c>
      <c r="D21" s="40">
        <v>2064.75</v>
      </c>
      <c r="E21" s="40">
        <v>11609.2</v>
      </c>
      <c r="F21" s="40"/>
      <c r="G21" s="41"/>
      <c r="H21" s="39">
        <f t="shared" si="1"/>
        <v>14316</v>
      </c>
      <c r="I21" s="40">
        <v>1790</v>
      </c>
      <c r="J21" s="40">
        <v>12526</v>
      </c>
      <c r="K21" s="40"/>
      <c r="L21" s="42"/>
    </row>
    <row r="22" spans="1:13">
      <c r="A22" s="47" t="s">
        <v>34</v>
      </c>
      <c r="B22" s="87"/>
      <c r="C22" s="88"/>
      <c r="D22" s="88"/>
      <c r="E22" s="89"/>
      <c r="F22" s="89"/>
      <c r="G22" s="89"/>
      <c r="H22" s="1"/>
      <c r="I22" s="1"/>
      <c r="J22" s="1"/>
      <c r="K22" s="1"/>
      <c r="L22" s="1"/>
    </row>
    <row r="23" spans="1:13" s="46" customFormat="1" ht="15" customHeight="1">
      <c r="A23" s="110" t="s">
        <v>35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45"/>
    </row>
    <row r="24" spans="1:13" s="46" customFormat="1" ht="21.75" customHeight="1">
      <c r="A24" s="111" t="s">
        <v>36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45"/>
    </row>
    <row r="25" spans="1:13" s="50" customFormat="1" ht="12">
      <c r="A25" s="47"/>
      <c r="B25" s="47"/>
      <c r="C25" s="48"/>
      <c r="D25" s="48"/>
      <c r="E25" s="49"/>
      <c r="F25" s="49"/>
      <c r="G25" s="49"/>
      <c r="H25" s="48"/>
      <c r="I25" s="48"/>
      <c r="J25" s="48"/>
      <c r="K25" s="48"/>
      <c r="L25" s="48"/>
      <c r="M25" s="48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2021-11-01T12:32:04Z</dcterms:created>
  <dcterms:modified xsi:type="dcterms:W3CDTF">2021-12-09T07:29:59Z</dcterms:modified>
</cp:coreProperties>
</file>