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P Cloud\Evidenta si raportare datoriilor sectorului public\DSI rapoarte\3.31.12.2025\5.DSI pag web\date Gov\"/>
    </mc:Choice>
  </mc:AlternateContent>
  <bookViews>
    <workbookView xWindow="0" yWindow="0" windowWidth="28800" windowHeight="11805"/>
  </bookViews>
  <sheets>
    <sheet name="Диаграмма1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2" l="1"/>
  <c r="D16" i="2"/>
  <c r="D17" i="2"/>
  <c r="D18" i="2"/>
  <c r="D19" i="2"/>
  <c r="D20" i="2"/>
  <c r="D14" i="2"/>
  <c r="E12" i="2"/>
  <c r="E23" i="2" s="1"/>
  <c r="C33" i="2" s="1"/>
  <c r="C12" i="2"/>
  <c r="C36" i="2" l="1"/>
  <c r="C37" i="2"/>
  <c r="C39" i="2"/>
  <c r="C35" i="2"/>
  <c r="C38" i="2"/>
  <c r="C34" i="2"/>
  <c r="C23" i="2"/>
  <c r="C41" i="2" l="1"/>
  <c r="D12" i="2"/>
  <c r="D23" i="2" s="1"/>
</calcChain>
</file>

<file path=xl/sharedStrings.xml><?xml version="1.0" encoding="utf-8"?>
<sst xmlns="http://schemas.openxmlformats.org/spreadsheetml/2006/main" count="30" uniqueCount="18">
  <si>
    <t xml:space="preserve">Informaţie </t>
  </si>
  <si>
    <t>privind datoria de stat internă în anul 2023</t>
  </si>
  <si>
    <t xml:space="preserve">   ( mil.lei )</t>
  </si>
  <si>
    <t>Conform situaţiei din 1 ianuarie 2023</t>
  </si>
  <si>
    <t>Nr.</t>
  </si>
  <si>
    <t>Indicii</t>
  </si>
  <si>
    <t>d/o</t>
  </si>
  <si>
    <t>Valori mobiliare de stat emise pe piața primară</t>
  </si>
  <si>
    <t>Valori mobiliare de stat convertite</t>
  </si>
  <si>
    <t>Valori mobiliare de stat emise pentru unele scopuri stabilite de lege</t>
  </si>
  <si>
    <t>TOTAL</t>
  </si>
  <si>
    <t>Valori mobiliare de stat în formă de înscriere în cont plasate pe piaţa internă, total, inclusiv</t>
  </si>
  <si>
    <t>Valori mobiliare de stat emise prin plasament direct către persoanele fizice</t>
  </si>
  <si>
    <t>Îmrumuturi contractate de la instituțiile financiare din Republica Moldova</t>
  </si>
  <si>
    <t>Garanții de stat interne activate</t>
  </si>
  <si>
    <t>Alte îmrumuturi</t>
  </si>
  <si>
    <t>Modificarile în perioada de la 01.01.23 pina la 30.06.2023</t>
  </si>
  <si>
    <t xml:space="preserve">La finele perioadei de gestiune 30.12.2025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</si>
</sst>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00"/>
    <numFmt numFmtId="166" formatCode="#,##0.0"/>
  </numFmts>
  <fonts count="7" x14ac:knownFonts="1">
    <font>
      <sz val="11"/>
      <color theme="1"/>
      <name val="Calibri"/>
      <family val="2"/>
      <charset val="238"/>
      <scheme val="minor"/>
    </font>
    <font>
      <b/>
      <sz val="14"/>
      <name val="Times New Roman"/>
      <family val="1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.5"/>
      <name val="Arial Cyr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right"/>
    </xf>
    <xf numFmtId="0" fontId="4" fillId="0" borderId="1" xfId="0" applyFont="1" applyFill="1" applyBorder="1"/>
    <xf numFmtId="0" fontId="6" fillId="0" borderId="0" xfId="0" applyFont="1" applyFill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0" fontId="4" fillId="0" borderId="5" xfId="0" applyFont="1" applyFill="1" applyBorder="1"/>
    <xf numFmtId="0" fontId="4" fillId="0" borderId="6" xfId="0" applyFont="1" applyFill="1" applyBorder="1"/>
    <xf numFmtId="164" fontId="4" fillId="0" borderId="7" xfId="0" applyNumberFormat="1" applyFont="1" applyFill="1" applyBorder="1"/>
    <xf numFmtId="0" fontId="4" fillId="0" borderId="7" xfId="0" applyFont="1" applyFill="1" applyBorder="1"/>
    <xf numFmtId="165" fontId="4" fillId="0" borderId="7" xfId="0" applyNumberFormat="1" applyFont="1" applyFill="1" applyBorder="1"/>
    <xf numFmtId="0" fontId="5" fillId="0" borderId="8" xfId="0" applyFont="1" applyBorder="1" applyAlignment="1">
      <alignment wrapText="1"/>
    </xf>
    <xf numFmtId="0" fontId="5" fillId="0" borderId="8" xfId="0" applyFont="1" applyBorder="1"/>
    <xf numFmtId="2" fontId="2" fillId="0" borderId="0" xfId="0" applyNumberFormat="1" applyFont="1" applyFill="1"/>
    <xf numFmtId="0" fontId="4" fillId="0" borderId="9" xfId="0" applyFont="1" applyFill="1" applyBorder="1"/>
    <xf numFmtId="0" fontId="4" fillId="0" borderId="9" xfId="0" applyFont="1" applyFill="1" applyBorder="1" applyAlignment="1">
      <alignment wrapText="1"/>
    </xf>
    <xf numFmtId="0" fontId="4" fillId="0" borderId="10" xfId="0" quotePrefix="1" applyFont="1" applyFill="1" applyBorder="1" applyAlignment="1">
      <alignment horizontal="right"/>
    </xf>
    <xf numFmtId="0" fontId="4" fillId="0" borderId="11" xfId="0" applyFont="1" applyFill="1" applyBorder="1" applyAlignment="1">
      <alignment horizontal="center"/>
    </xf>
    <xf numFmtId="165" fontId="4" fillId="0" borderId="10" xfId="0" applyNumberFormat="1" applyFont="1" applyFill="1" applyBorder="1"/>
    <xf numFmtId="166" fontId="0" fillId="0" borderId="0" xfId="0" applyNumberFormat="1" applyAlignment="1">
      <alignment horizontal="left" vertical="center" wrapText="1"/>
    </xf>
    <xf numFmtId="0" fontId="5" fillId="0" borderId="7" xfId="0" applyFont="1" applyBorder="1"/>
    <xf numFmtId="0" fontId="4" fillId="0" borderId="12" xfId="0" applyFont="1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5" fillId="0" borderId="7" xfId="0" applyFont="1" applyBorder="1" applyAlignment="1">
      <alignment horizontal="center" vertical="center"/>
    </xf>
    <xf numFmtId="4" fontId="5" fillId="0" borderId="7" xfId="0" applyNumberFormat="1" applyFont="1" applyBorder="1"/>
    <xf numFmtId="0" fontId="4" fillId="0" borderId="13" xfId="0" applyFont="1" applyFill="1" applyBorder="1"/>
    <xf numFmtId="166" fontId="4" fillId="0" borderId="6" xfId="0" applyNumberFormat="1" applyFont="1" applyFill="1" applyBorder="1"/>
    <xf numFmtId="166" fontId="4" fillId="0" borderId="7" xfId="0" applyNumberFormat="1" applyFont="1" applyFill="1" applyBorder="1"/>
    <xf numFmtId="166" fontId="5" fillId="0" borderId="7" xfId="0" applyNumberFormat="1" applyFont="1" applyBorder="1" applyAlignment="1">
      <alignment wrapText="1"/>
    </xf>
    <xf numFmtId="166" fontId="5" fillId="0" borderId="7" xfId="0" applyNumberFormat="1" applyFont="1" applyBorder="1"/>
    <xf numFmtId="166" fontId="4" fillId="0" borderId="12" xfId="0" applyNumberFormat="1" applyFont="1" applyFill="1" applyBorder="1"/>
    <xf numFmtId="166" fontId="0" fillId="0" borderId="10" xfId="0" applyNumberFormat="1" applyBorder="1"/>
    <xf numFmtId="166" fontId="0" fillId="0" borderId="0" xfId="0" applyNumberFormat="1"/>
    <xf numFmtId="0" fontId="1" fillId="0" borderId="0" xfId="0" quotePrefix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ro-RO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Structura datoriei de stat interne la situaţia din </a:t>
            </a:r>
            <a:r>
              <a:rPr lang="ru-RU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3</a:t>
            </a:r>
            <a:r>
              <a:rPr lang="ro-MD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1</a:t>
            </a:r>
            <a:r>
              <a:rPr lang="ro-RO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.</a:t>
            </a:r>
            <a:r>
              <a:rPr lang="ru-RU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1</a:t>
            </a:r>
            <a:r>
              <a:rPr lang="ro-MD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2</a:t>
            </a:r>
            <a:r>
              <a:rPr lang="ro-RO" sz="1800" b="1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.2025</a:t>
            </a:r>
          </a:p>
        </c:rich>
      </c:tx>
      <c:layout>
        <c:manualLayout>
          <c:xMode val="edge"/>
          <c:yMode val="edge"/>
          <c:x val="0.20328986003692986"/>
          <c:y val="1.04821430246861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0625461112182695"/>
          <c:y val="0.14048698731841924"/>
          <c:w val="0.47584789311408154"/>
          <c:h val="0.73143759873617697"/>
        </c:manualLayout>
      </c:layout>
      <c:pieChart>
        <c:varyColors val="1"/>
        <c:ser>
          <c:idx val="0"/>
          <c:order val="0"/>
          <c:explosion val="6"/>
          <c:dLbls>
            <c:dLbl>
              <c:idx val="0"/>
              <c:layout/>
              <c:tx>
                <c:rich>
                  <a:bodyPr/>
                  <a:lstStyle/>
                  <a:p>
                    <a:fld id="{EC230E1F-5CC5-475E-8304-ABD4DE5B6C60}" type="CATEGORYNAME">
                      <a:rPr lang="en-US"/>
                      <a:pPr/>
                      <a:t>[ИМЯ КАТЕГОРИИ]</a:t>
                    </a:fld>
                    <a:r>
                      <a:rPr lang="en-US" baseline="0"/>
                      <a:t>
75,6%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D30C-4A0C-A081-238C22F32456}"/>
                </c:ext>
              </c:extLst>
            </c:dLbl>
            <c:dLbl>
              <c:idx val="1"/>
              <c:layout>
                <c:manualLayout>
                  <c:x val="8.8239911010590172E-2"/>
                  <c:y val="-2.4606477263505712E-2"/>
                </c:manualLayout>
              </c:layout>
              <c:tx>
                <c:rich>
                  <a:bodyPr/>
                  <a:lstStyle/>
                  <a:p>
                    <a:fld id="{6A007722-4B78-4203-A53A-063DBE6F1C92}" type="CATEGORYNAME">
                      <a:rPr lang="en-US"/>
                      <a:pPr/>
                      <a:t>[ИМЯ КАТЕГОРИИ]</a:t>
                    </a:fld>
                    <a:r>
                      <a:rPr lang="en-US" baseline="0"/>
                      <a:t>
1,9%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3EBC-4E81-8C83-4044B97D70FC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E1E2A43F-165B-439D-B342-E30DFDDEC09E}" type="CATEGORYNAME">
                      <a:rPr lang="en-US"/>
                      <a:pPr/>
                      <a:t>[ИМЯ КАТЕГОРИИ]</a:t>
                    </a:fld>
                    <a:r>
                      <a:rPr lang="en-US" baseline="0"/>
                      <a:t>
21,3%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30C-4A0C-A081-238C22F32456}"/>
                </c:ext>
              </c:extLst>
            </c:dLbl>
            <c:dLbl>
              <c:idx val="3"/>
              <c:layout>
                <c:manualLayout>
                  <c:x val="-0.13190039396263714"/>
                  <c:y val="1.6790917945104251E-2"/>
                </c:manualLayout>
              </c:layout>
              <c:tx>
                <c:rich>
                  <a:bodyPr/>
                  <a:lstStyle/>
                  <a:p>
                    <a:fld id="{2C74F8B9-C32A-4767-A256-672AFCE6EB35}" type="CATEGORYNAME">
                      <a:rPr lang="en-US"/>
                      <a:pPr/>
                      <a:t>[ИМЯ КАТЕГОРИИ]</a:t>
                    </a:fld>
                    <a:r>
                      <a:rPr lang="en-US" baseline="0"/>
                      <a:t>
1,2 %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layout>
                    <c:manualLayout>
                      <c:w val="0.2564814820787964"/>
                      <c:h val="9.32663987902269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74EC-4652-BDD2-7600CCEF5B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Sheet1!$B$33:$B$36</c:f>
              <c:strCache>
                <c:ptCount val="4"/>
                <c:pt idx="0">
                  <c:v>Valori mobiliare de stat emise pe piața primară</c:v>
                </c:pt>
                <c:pt idx="1">
                  <c:v>Valori mobiliare de stat convertite</c:v>
                </c:pt>
                <c:pt idx="2">
                  <c:v>Valori mobiliare de stat emise pentru unele scopuri stabilite de lege</c:v>
                </c:pt>
                <c:pt idx="3">
                  <c:v>Valori mobiliare de stat emise prin plasament direct către persoanele fizice</c:v>
                </c:pt>
              </c:strCache>
            </c:strRef>
          </c:cat>
          <c:val>
            <c:numRef>
              <c:f>Sheet1!$C$33:$C$36</c:f>
              <c:numCache>
                <c:formatCode>#,##0.0</c:formatCode>
                <c:ptCount val="4"/>
                <c:pt idx="0">
                  <c:v>75.58354621572569</c:v>
                </c:pt>
                <c:pt idx="1">
                  <c:v>1.8919772247038769</c:v>
                </c:pt>
                <c:pt idx="2">
                  <c:v>21.273654453760876</c:v>
                </c:pt>
                <c:pt idx="3">
                  <c:v>1.2508221058095317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93-4D77-A65A-0158171F252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19"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51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2"/>
  <sheetViews>
    <sheetView workbookViewId="0">
      <selection activeCell="G8" sqref="G8"/>
    </sheetView>
  </sheetViews>
  <sheetFormatPr defaultRowHeight="15" x14ac:dyDescent="0.25"/>
  <cols>
    <col min="2" max="2" width="52.85546875" customWidth="1"/>
    <col min="3" max="3" width="14.7109375" customWidth="1"/>
    <col min="4" max="4" width="13.7109375" customWidth="1"/>
    <col min="5" max="5" width="15.85546875" customWidth="1"/>
  </cols>
  <sheetData>
    <row r="2" spans="1:6" ht="18.75" x14ac:dyDescent="0.3">
      <c r="A2" s="39" t="s">
        <v>0</v>
      </c>
      <c r="B2" s="40"/>
      <c r="C2" s="40"/>
      <c r="D2" s="40"/>
      <c r="E2" s="40"/>
      <c r="F2" s="1"/>
    </row>
    <row r="3" spans="1:6" ht="18.75" x14ac:dyDescent="0.3">
      <c r="A3" s="39" t="s">
        <v>1</v>
      </c>
      <c r="B3" s="40"/>
      <c r="C3" s="40"/>
      <c r="D3" s="40"/>
      <c r="E3" s="40"/>
      <c r="F3" s="1"/>
    </row>
    <row r="4" spans="1:6" x14ac:dyDescent="0.25">
      <c r="A4" s="1"/>
      <c r="B4" s="2"/>
      <c r="C4" s="2"/>
      <c r="D4" s="2"/>
      <c r="E4" s="2"/>
      <c r="F4" s="1"/>
    </row>
    <row r="5" spans="1:6" ht="15.75" thickBot="1" x14ac:dyDescent="0.3">
      <c r="A5" s="1"/>
      <c r="B5" s="2"/>
      <c r="C5" s="2"/>
      <c r="D5" s="2"/>
      <c r="E5" s="3" t="s">
        <v>2</v>
      </c>
      <c r="F5" s="1"/>
    </row>
    <row r="6" spans="1:6" x14ac:dyDescent="0.25">
      <c r="A6" s="4"/>
      <c r="B6" s="4"/>
      <c r="C6" s="41" t="s">
        <v>3</v>
      </c>
      <c r="D6" s="41" t="s">
        <v>16</v>
      </c>
      <c r="E6" s="41" t="s">
        <v>17</v>
      </c>
      <c r="F6" s="5"/>
    </row>
    <row r="7" spans="1:6" x14ac:dyDescent="0.25">
      <c r="A7" s="6" t="s">
        <v>4</v>
      </c>
      <c r="B7" s="6" t="s">
        <v>5</v>
      </c>
      <c r="C7" s="42"/>
      <c r="D7" s="42"/>
      <c r="E7" s="42"/>
      <c r="F7" s="5"/>
    </row>
    <row r="8" spans="1:6" x14ac:dyDescent="0.25">
      <c r="A8" s="6" t="s">
        <v>6</v>
      </c>
      <c r="B8" s="7"/>
      <c r="C8" s="42"/>
      <c r="D8" s="42"/>
      <c r="E8" s="42"/>
      <c r="F8" s="5"/>
    </row>
    <row r="9" spans="1:6" ht="15.75" thickBot="1" x14ac:dyDescent="0.3">
      <c r="A9" s="8"/>
      <c r="B9" s="9"/>
      <c r="C9" s="43"/>
      <c r="D9" s="43"/>
      <c r="E9" s="43"/>
      <c r="F9" s="1"/>
    </row>
    <row r="10" spans="1:6" x14ac:dyDescent="0.25">
      <c r="A10" s="7"/>
      <c r="B10" s="10"/>
      <c r="C10" s="11"/>
      <c r="D10" s="12"/>
      <c r="E10" s="11"/>
      <c r="F10" s="1"/>
    </row>
    <row r="11" spans="1:6" x14ac:dyDescent="0.25">
      <c r="A11" s="13"/>
      <c r="B11" s="10"/>
      <c r="C11" s="14"/>
      <c r="D11" s="14"/>
      <c r="E11" s="14"/>
      <c r="F11" s="1"/>
    </row>
    <row r="12" spans="1:6" ht="26.25" x14ac:dyDescent="0.25">
      <c r="A12" s="29">
        <v>1</v>
      </c>
      <c r="B12" s="15" t="s">
        <v>11</v>
      </c>
      <c r="C12" s="14">
        <f>C14+C15+C16+C17</f>
        <v>43961.181100000002</v>
      </c>
      <c r="D12" s="14">
        <f>E12-C12</f>
        <v>8033.6467000000121</v>
      </c>
      <c r="E12" s="14">
        <f>E14+E15+E16+E17</f>
        <v>51994.827800000014</v>
      </c>
      <c r="F12" s="1"/>
    </row>
    <row r="13" spans="1:6" x14ac:dyDescent="0.25">
      <c r="A13" s="29"/>
      <c r="B13" s="15"/>
      <c r="C13" s="14"/>
      <c r="D13" s="14"/>
      <c r="E13" s="14"/>
      <c r="F13" s="1"/>
    </row>
    <row r="14" spans="1:6" x14ac:dyDescent="0.25">
      <c r="A14" s="24"/>
      <c r="B14" s="16" t="s">
        <v>7</v>
      </c>
      <c r="C14" s="14">
        <v>30240.839800000002</v>
      </c>
      <c r="D14" s="14">
        <f>E14-C14</f>
        <v>9058.6949000000022</v>
      </c>
      <c r="E14" s="30">
        <v>39299.534700000004</v>
      </c>
      <c r="F14" s="1"/>
    </row>
    <row r="15" spans="1:6" x14ac:dyDescent="0.25">
      <c r="A15" s="24"/>
      <c r="B15" s="16" t="s">
        <v>8</v>
      </c>
      <c r="C15" s="31">
        <v>2069.5232999999998</v>
      </c>
      <c r="D15" s="14">
        <f t="shared" ref="D15:D20" si="0">E15-C15</f>
        <v>-1085.7929999999997</v>
      </c>
      <c r="E15" s="30">
        <v>983.73030000000006</v>
      </c>
      <c r="F15" s="1"/>
    </row>
    <row r="16" spans="1:6" x14ac:dyDescent="0.25">
      <c r="A16" s="24"/>
      <c r="B16" s="15" t="s">
        <v>9</v>
      </c>
      <c r="C16" s="14">
        <v>11421.2</v>
      </c>
      <c r="D16" s="14">
        <f t="shared" si="0"/>
        <v>-360</v>
      </c>
      <c r="E16" s="30">
        <v>11061.2</v>
      </c>
      <c r="F16" s="1"/>
    </row>
    <row r="17" spans="1:6" ht="26.25" x14ac:dyDescent="0.25">
      <c r="A17" s="24"/>
      <c r="B17" s="15" t="s">
        <v>12</v>
      </c>
      <c r="C17" s="14">
        <v>229.61799999999999</v>
      </c>
      <c r="D17" s="14">
        <f t="shared" si="0"/>
        <v>420.7448</v>
      </c>
      <c r="E17" s="30">
        <v>650.36279999999999</v>
      </c>
      <c r="F17" s="17"/>
    </row>
    <row r="18" spans="1:6" ht="26.25" x14ac:dyDescent="0.25">
      <c r="A18" s="29">
        <v>2</v>
      </c>
      <c r="B18" s="15" t="s">
        <v>13</v>
      </c>
      <c r="C18" s="14">
        <v>0</v>
      </c>
      <c r="D18" s="14">
        <f t="shared" si="0"/>
        <v>0</v>
      </c>
      <c r="E18" s="30">
        <v>0</v>
      </c>
      <c r="F18" s="17"/>
    </row>
    <row r="19" spans="1:6" x14ac:dyDescent="0.25">
      <c r="A19" s="29">
        <v>3</v>
      </c>
      <c r="B19" s="16" t="s">
        <v>14</v>
      </c>
      <c r="C19" s="14">
        <v>0</v>
      </c>
      <c r="D19" s="14">
        <f t="shared" si="0"/>
        <v>0</v>
      </c>
      <c r="E19" s="30">
        <v>0</v>
      </c>
      <c r="F19" s="17"/>
    </row>
    <row r="20" spans="1:6" x14ac:dyDescent="0.25">
      <c r="A20" s="29">
        <v>4</v>
      </c>
      <c r="B20" s="16" t="s">
        <v>15</v>
      </c>
      <c r="C20" s="14">
        <v>0</v>
      </c>
      <c r="D20" s="14">
        <f t="shared" si="0"/>
        <v>0</v>
      </c>
      <c r="E20" s="30">
        <v>0</v>
      </c>
      <c r="F20" s="17"/>
    </row>
    <row r="21" spans="1:6" ht="57.75" customHeight="1" x14ac:dyDescent="0.25">
      <c r="A21" s="19"/>
      <c r="B21" s="15"/>
      <c r="C21" s="14"/>
      <c r="D21" s="14"/>
      <c r="E21" s="14"/>
      <c r="F21" s="17"/>
    </row>
    <row r="22" spans="1:6" ht="15.75" thickBot="1" x14ac:dyDescent="0.3">
      <c r="A22" s="18"/>
      <c r="B22" s="10"/>
      <c r="C22" s="14"/>
      <c r="D22" s="14"/>
      <c r="E22" s="14"/>
      <c r="F22" s="1"/>
    </row>
    <row r="23" spans="1:6" ht="15.75" thickBot="1" x14ac:dyDescent="0.3">
      <c r="A23" s="20"/>
      <c r="B23" s="21" t="s">
        <v>10</v>
      </c>
      <c r="C23" s="22">
        <f>C12</f>
        <v>43961.181100000002</v>
      </c>
      <c r="D23" s="22">
        <f>D12+D21</f>
        <v>8033.6467000000121</v>
      </c>
      <c r="E23" s="22">
        <f>E12+E18+E19+E20</f>
        <v>51994.827800000014</v>
      </c>
      <c r="F23" s="23"/>
    </row>
    <row r="24" spans="1:6" ht="15.75" thickBot="1" x14ac:dyDescent="0.3"/>
    <row r="25" spans="1:6" x14ac:dyDescent="0.25">
      <c r="A25" s="4"/>
      <c r="B25" s="4"/>
      <c r="C25" s="26"/>
    </row>
    <row r="26" spans="1:6" x14ac:dyDescent="0.25">
      <c r="A26" s="6" t="s">
        <v>4</v>
      </c>
      <c r="B26" s="6" t="s">
        <v>5</v>
      </c>
      <c r="C26" s="27"/>
    </row>
    <row r="27" spans="1:6" x14ac:dyDescent="0.25">
      <c r="A27" s="6" t="s">
        <v>6</v>
      </c>
      <c r="B27" s="7"/>
      <c r="C27" s="27"/>
    </row>
    <row r="28" spans="1:6" ht="15.75" thickBot="1" x14ac:dyDescent="0.3">
      <c r="A28" s="8"/>
      <c r="B28" s="9"/>
      <c r="C28" s="28"/>
    </row>
    <row r="29" spans="1:6" x14ac:dyDescent="0.25">
      <c r="A29" s="7"/>
      <c r="B29" s="11"/>
      <c r="C29" s="32"/>
    </row>
    <row r="30" spans="1:6" x14ac:dyDescent="0.25">
      <c r="A30" s="13"/>
      <c r="B30" s="13"/>
      <c r="C30" s="33"/>
    </row>
    <row r="31" spans="1:6" ht="26.25" x14ac:dyDescent="0.25">
      <c r="A31" s="29">
        <v>1</v>
      </c>
      <c r="B31" s="15" t="s">
        <v>11</v>
      </c>
      <c r="C31" s="34"/>
    </row>
    <row r="32" spans="1:6" x14ac:dyDescent="0.25">
      <c r="A32" s="29"/>
      <c r="B32" s="15"/>
      <c r="C32" s="35"/>
    </row>
    <row r="33" spans="1:3" x14ac:dyDescent="0.25">
      <c r="A33" s="24"/>
      <c r="B33" s="16" t="s">
        <v>7</v>
      </c>
      <c r="C33" s="35">
        <f>E14/E23*100</f>
        <v>75.58354621572569</v>
      </c>
    </row>
    <row r="34" spans="1:3" x14ac:dyDescent="0.25">
      <c r="A34" s="24"/>
      <c r="B34" s="16" t="s">
        <v>8</v>
      </c>
      <c r="C34" s="35">
        <f>E15/E23*100</f>
        <v>1.8919772247038769</v>
      </c>
    </row>
    <row r="35" spans="1:3" x14ac:dyDescent="0.25">
      <c r="A35" s="24"/>
      <c r="B35" s="15" t="s">
        <v>9</v>
      </c>
      <c r="C35" s="35">
        <f>E16/E23*100</f>
        <v>21.273654453760876</v>
      </c>
    </row>
    <row r="36" spans="1:3" ht="26.25" x14ac:dyDescent="0.25">
      <c r="A36" s="24"/>
      <c r="B36" s="15" t="s">
        <v>12</v>
      </c>
      <c r="C36" s="35">
        <f>E17/E23*100</f>
        <v>1.2508221058095317</v>
      </c>
    </row>
    <row r="37" spans="1:3" ht="26.25" x14ac:dyDescent="0.25">
      <c r="A37" s="29">
        <v>2</v>
      </c>
      <c r="B37" s="15" t="s">
        <v>13</v>
      </c>
      <c r="C37" s="35">
        <f>E18/E23*100</f>
        <v>0</v>
      </c>
    </row>
    <row r="38" spans="1:3" x14ac:dyDescent="0.25">
      <c r="A38" s="29">
        <v>3</v>
      </c>
      <c r="B38" s="16" t="s">
        <v>14</v>
      </c>
      <c r="C38" s="35">
        <f>E19/E23*100</f>
        <v>0</v>
      </c>
    </row>
    <row r="39" spans="1:3" x14ac:dyDescent="0.25">
      <c r="A39" s="29">
        <v>4</v>
      </c>
      <c r="B39" s="16" t="s">
        <v>15</v>
      </c>
      <c r="C39" s="35">
        <f>E20/E23*100</f>
        <v>0</v>
      </c>
    </row>
    <row r="40" spans="1:3" ht="15.75" thickBot="1" x14ac:dyDescent="0.3">
      <c r="A40" s="18"/>
      <c r="B40" s="25"/>
      <c r="C40" s="36"/>
    </row>
    <row r="41" spans="1:3" ht="15.75" thickBot="1" x14ac:dyDescent="0.3">
      <c r="A41" s="20"/>
      <c r="B41" s="21" t="s">
        <v>10</v>
      </c>
      <c r="C41" s="37">
        <f>C33+C34+C35+C36+C37+C38+C39</f>
        <v>99.999999999999972</v>
      </c>
    </row>
    <row r="42" spans="1:3" x14ac:dyDescent="0.25">
      <c r="C42" s="38"/>
    </row>
  </sheetData>
  <mergeCells count="5">
    <mergeCell ref="A2:E2"/>
    <mergeCell ref="A3:E3"/>
    <mergeCell ref="C6:C9"/>
    <mergeCell ref="D6:D9"/>
    <mergeCell ref="E6:E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Sheet1</vt:lpstr>
      <vt:lpstr>Диаграмма1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Oxana Pui</dc:creator>
  <cp:lastModifiedBy>Chirtoca, Alexandru</cp:lastModifiedBy>
  <cp:lastPrinted>2026-01-05T09:39:43Z</cp:lastPrinted>
  <dcterms:created xsi:type="dcterms:W3CDTF">2018-01-11T06:02:02Z</dcterms:created>
  <dcterms:modified xsi:type="dcterms:W3CDTF">2026-01-06T08:23:35Z</dcterms:modified>
</cp:coreProperties>
</file>