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0\decembrie\"/>
    </mc:Choice>
  </mc:AlternateContent>
  <bookViews>
    <workbookView xWindow="0" yWindow="0" windowWidth="20490" windowHeight="7620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executat'!$A$1:$J$26</definedName>
    <definedName name="_xlnm.Print_Area" localSheetId="1">'unitati executat'!$A$1:$M$25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C21" i="2"/>
  <c r="H20" i="2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L10" i="2"/>
  <c r="K10" i="2"/>
  <c r="J10" i="2"/>
  <c r="I10" i="2"/>
  <c r="G10" i="2"/>
  <c r="F10" i="2"/>
  <c r="E10" i="2"/>
  <c r="D10" i="2"/>
  <c r="C10" i="2" l="1"/>
  <c r="H10" i="2"/>
  <c r="C21" i="1"/>
  <c r="C18" i="1"/>
  <c r="C17" i="1"/>
  <c r="C16" i="1"/>
  <c r="C15" i="1"/>
  <c r="C14" i="1"/>
  <c r="C12" i="1"/>
  <c r="H10" i="1"/>
  <c r="G10" i="1"/>
  <c r="D10" i="1"/>
  <c r="E10" i="1" l="1"/>
  <c r="F10" i="1"/>
  <c r="C10" i="1" s="1"/>
  <c r="C19" i="1"/>
  <c r="C13" i="1"/>
  <c r="C20" i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<sst xmlns="http://schemas.openxmlformats.org/spreadsheetml/2006/main" count="78" uniqueCount="44">
  <si>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</si>
  <si>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</si>
  <si>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</si>
  <si>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</si>
  <si>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31.12.2020</t>
  </si>
  <si>
    <t>Total</t>
  </si>
  <si>
    <t>BS</t>
  </si>
  <si>
    <t>BUAT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</si>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</sst>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charset val="238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b/>
      <sz val="12"/>
      <name val="Cambria"/>
      <family val="1"/>
      <charset val="204"/>
    </font>
    <font>
      <b/>
      <sz val="9"/>
      <name val="Cambria"/>
      <family val="1"/>
      <charset val="204"/>
    </font>
    <font>
      <sz val="7"/>
      <name val="Cambria"/>
      <family val="1"/>
      <charset val="204"/>
    </font>
    <font>
      <sz val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35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20" fillId="0" borderId="8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21" fillId="0" borderId="19" xfId="1" applyFont="1" applyBorder="1" applyAlignment="1">
      <alignment horizontal="center"/>
    </xf>
    <xf numFmtId="0" fontId="21" fillId="0" borderId="42" xfId="1" applyFont="1" applyBorder="1" applyAlignment="1">
      <alignment horizontal="center"/>
    </xf>
    <xf numFmtId="0" fontId="21" fillId="0" borderId="21" xfId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0" fontId="21" fillId="0" borderId="43" xfId="1" applyFont="1" applyFill="1" applyBorder="1" applyAlignment="1">
      <alignment horizontal="center"/>
    </xf>
    <xf numFmtId="0" fontId="21" fillId="0" borderId="23" xfId="1" applyFont="1" applyFill="1" applyBorder="1" applyAlignment="1">
      <alignment horizontal="center"/>
    </xf>
    <xf numFmtId="0" fontId="21" fillId="0" borderId="24" xfId="1" applyFont="1" applyBorder="1" applyAlignment="1">
      <alignment horizontal="center"/>
    </xf>
    <xf numFmtId="0" fontId="21" fillId="0" borderId="44" xfId="1" applyFont="1" applyBorder="1" applyAlignment="1">
      <alignment horizontal="center"/>
    </xf>
    <xf numFmtId="0" fontId="21" fillId="0" borderId="45" xfId="1" applyFont="1" applyFill="1" applyBorder="1" applyAlignment="1">
      <alignment horizontal="center"/>
    </xf>
    <xf numFmtId="0" fontId="21" fillId="0" borderId="27" xfId="1" applyFont="1" applyFill="1" applyBorder="1" applyAlignment="1">
      <alignment horizontal="center"/>
    </xf>
    <xf numFmtId="0" fontId="21" fillId="0" borderId="46" xfId="1" applyFont="1" applyFill="1" applyBorder="1" applyAlignment="1">
      <alignment horizontal="center"/>
    </xf>
    <xf numFmtId="0" fontId="21" fillId="0" borderId="28" xfId="1" applyFont="1" applyFill="1" applyBorder="1" applyAlignment="1">
      <alignment horizontal="center"/>
    </xf>
    <xf numFmtId="0" fontId="20" fillId="0" borderId="29" xfId="1" applyFont="1" applyBorder="1"/>
    <xf numFmtId="0" fontId="20" fillId="0" borderId="47" xfId="1" applyFont="1" applyBorder="1"/>
    <xf numFmtId="3" fontId="20" fillId="0" borderId="39" xfId="1" applyNumberFormat="1" applyFont="1" applyFill="1" applyBorder="1"/>
    <xf numFmtId="3" fontId="20" fillId="0" borderId="16" xfId="1" applyNumberFormat="1" applyFont="1" applyFill="1" applyBorder="1"/>
    <xf numFmtId="3" fontId="20" fillId="0" borderId="9" xfId="1" applyNumberFormat="1" applyFont="1" applyFill="1" applyBorder="1"/>
    <xf numFmtId="3" fontId="20" fillId="0" borderId="31" xfId="1" applyNumberFormat="1" applyFont="1" applyFill="1" applyBorder="1"/>
    <xf numFmtId="0" fontId="18" fillId="0" borderId="29" xfId="1" applyFont="1" applyBorder="1"/>
    <xf numFmtId="0" fontId="17" fillId="0" borderId="47" xfId="1" applyFont="1" applyBorder="1"/>
    <xf numFmtId="3" fontId="17" fillId="0" borderId="39" xfId="1" applyNumberFormat="1" applyFont="1" applyFill="1" applyBorder="1"/>
    <xf numFmtId="3" fontId="17" fillId="0" borderId="16" xfId="1" applyNumberFormat="1" applyFont="1" applyFill="1" applyBorder="1"/>
    <xf numFmtId="3" fontId="17" fillId="0" borderId="9" xfId="1" applyNumberFormat="1" applyFont="1" applyFill="1" applyBorder="1"/>
    <xf numFmtId="3" fontId="17" fillId="0" borderId="31" xfId="1" applyNumberFormat="1" applyFont="1" applyFill="1" applyBorder="1"/>
    <xf numFmtId="0" fontId="17" fillId="0" borderId="29" xfId="2" applyFont="1" applyBorder="1" applyAlignment="1">
      <alignment wrapText="1"/>
    </xf>
    <xf numFmtId="49" fontId="17" fillId="0" borderId="47" xfId="2" applyNumberFormat="1" applyFont="1" applyBorder="1" applyAlignment="1">
      <alignment horizontal="center" wrapText="1"/>
    </xf>
    <xf numFmtId="3" fontId="20" fillId="0" borderId="39" xfId="2" applyNumberFormat="1" applyFont="1" applyFill="1" applyBorder="1" applyAlignment="1">
      <alignment horizontal="right" wrapText="1"/>
    </xf>
    <xf numFmtId="0" fontId="17" fillId="0" borderId="32" xfId="1" applyFont="1" applyBorder="1" applyAlignment="1">
      <alignment wrapText="1"/>
    </xf>
    <xf numFmtId="49" fontId="17" fillId="0" borderId="48" xfId="2" applyNumberFormat="1" applyFont="1" applyFill="1" applyBorder="1" applyAlignment="1">
      <alignment horizontal="center" wrapText="1"/>
    </xf>
    <xf numFmtId="3" fontId="20" fillId="0" borderId="49" xfId="2" applyNumberFormat="1" applyFont="1" applyFill="1" applyBorder="1" applyAlignment="1">
      <alignment horizontal="right" wrapText="1"/>
    </xf>
    <xf numFmtId="3" fontId="17" fillId="0" borderId="35" xfId="1" applyNumberFormat="1" applyFont="1" applyFill="1" applyBorder="1"/>
    <xf numFmtId="3" fontId="17" fillId="0" borderId="50" xfId="1" applyNumberFormat="1" applyFont="1" applyFill="1" applyBorder="1"/>
    <xf numFmtId="3" fontId="17" fillId="0" borderId="36" xfId="1" applyNumberFormat="1" applyFont="1" applyFill="1" applyBorder="1"/>
    <xf numFmtId="0" fontId="22" fillId="0" borderId="0" xfId="1" applyFont="1"/>
    <xf numFmtId="0" fontId="22" fillId="0" borderId="0" xfId="1" applyFont="1" applyFill="1"/>
    <xf numFmtId="0" fontId="22" fillId="0" borderId="0" xfId="1" applyFont="1" applyFill="1" applyBorder="1"/>
    <xf numFmtId="0" fontId="1" fillId="0" borderId="0" xfId="1" applyAlignment="1">
      <alignment vertical="center"/>
    </xf>
    <xf numFmtId="0" fontId="17" fillId="0" borderId="0" xfId="1" applyFont="1" applyFill="1" applyBorder="1"/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9" fillId="0" borderId="38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eli%20Salariale/Directia%20Cheltuieli%20Salariale/Forma%20FD-050/Rapoarte%20lunare/2020/bs&amp;buat_gr%20pr_min&amp;raion_3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ti executat"/>
      <sheetName val="cheltuieli executat"/>
      <sheetName val="BPN"/>
      <sheetName val="buat"/>
      <sheetName val="bs"/>
      <sheetName val="FD-050_BS"/>
      <sheetName val="FD-050_BUAT"/>
      <sheetName val="CNAS &amp; CNAM"/>
    </sheetNames>
    <sheetDataSet>
      <sheetData sheetId="0"/>
      <sheetData sheetId="1"/>
      <sheetData sheetId="2">
        <row r="13">
          <cell r="F13">
            <v>158008.79999999999</v>
          </cell>
          <cell r="O13">
            <v>1061</v>
          </cell>
          <cell r="P13">
            <v>1061</v>
          </cell>
        </row>
        <row r="14">
          <cell r="F14">
            <v>67516.7</v>
          </cell>
          <cell r="O14">
            <v>283</v>
          </cell>
          <cell r="P14">
            <v>274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D21" sqref="D21"/>
    </sheetView>
  </sheetViews>
  <sheetFormatPr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9.85546875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104" t="s">
        <v>0</v>
      </c>
      <c r="B2" s="104"/>
      <c r="C2" s="104"/>
      <c r="D2" s="104"/>
      <c r="E2" s="104"/>
      <c r="F2" s="104"/>
      <c r="G2" s="104"/>
      <c r="H2" s="104"/>
      <c r="I2" s="4"/>
      <c r="J2" s="4"/>
      <c r="K2" s="4"/>
    </row>
    <row r="3" spans="1:11" ht="15.75">
      <c r="A3" s="104"/>
      <c r="B3" s="104"/>
      <c r="C3" s="104"/>
      <c r="D3" s="104"/>
      <c r="E3" s="104"/>
      <c r="F3" s="104"/>
      <c r="G3" s="104"/>
      <c r="H3" s="104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105" t="s">
        <v>2</v>
      </c>
      <c r="B5" s="108" t="s">
        <v>3</v>
      </c>
      <c r="C5" s="111" t="s">
        <v>4</v>
      </c>
      <c r="D5" s="112"/>
      <c r="E5" s="112"/>
      <c r="F5" s="112"/>
      <c r="G5" s="112"/>
      <c r="H5" s="113"/>
      <c r="I5" s="4"/>
      <c r="J5" s="4"/>
      <c r="K5" s="4"/>
    </row>
    <row r="6" spans="1:11" ht="25.5" customHeight="1">
      <c r="A6" s="106"/>
      <c r="B6" s="109"/>
      <c r="C6" s="114" t="s">
        <v>5</v>
      </c>
      <c r="D6" s="116" t="s">
        <v>6</v>
      </c>
      <c r="E6" s="117"/>
      <c r="F6" s="118" t="s">
        <v>7</v>
      </c>
      <c r="G6" s="118" t="s">
        <v>8</v>
      </c>
      <c r="H6" s="101" t="s">
        <v>9</v>
      </c>
      <c r="I6" s="4"/>
      <c r="J6" s="4"/>
      <c r="K6" s="4"/>
    </row>
    <row r="7" spans="1:11" s="10" customFormat="1" ht="43.5" customHeight="1">
      <c r="A7" s="107"/>
      <c r="B7" s="110"/>
      <c r="C7" s="115"/>
      <c r="D7" s="7" t="s">
        <v>10</v>
      </c>
      <c r="E7" s="8" t="s">
        <v>11</v>
      </c>
      <c r="F7" s="119"/>
      <c r="G7" s="119"/>
      <c r="H7" s="102"/>
      <c r="I7" s="9"/>
      <c r="J7" s="9"/>
      <c r="K7" s="9"/>
    </row>
    <row r="8" spans="1:11" s="19" customFormat="1" ht="9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4">
        <v>7</v>
      </c>
      <c r="H8" s="17">
        <v>8</v>
      </c>
      <c r="I8" s="18"/>
      <c r="J8" s="18"/>
      <c r="K8" s="18"/>
    </row>
    <row r="9" spans="1:11" s="19" customFormat="1" ht="9">
      <c r="A9" s="20"/>
      <c r="B9" s="21"/>
      <c r="C9" s="22"/>
      <c r="D9" s="23"/>
      <c r="E9" s="24"/>
      <c r="F9" s="23"/>
      <c r="G9" s="23"/>
      <c r="H9" s="25"/>
      <c r="I9" s="18"/>
      <c r="J9" s="18"/>
      <c r="K9" s="18"/>
    </row>
    <row r="10" spans="1:11" s="33" customFormat="1">
      <c r="A10" s="26" t="s">
        <v>12</v>
      </c>
      <c r="B10" s="27"/>
      <c r="C10" s="28">
        <f>D10+F10+G10+H10</f>
        <v>17214414.199999999</v>
      </c>
      <c r="D10" s="29">
        <f>SUM(D12:D21)</f>
        <v>7040580.2000000002</v>
      </c>
      <c r="E10" s="30">
        <f>SUM(E12:E21)</f>
        <v>76451.599999999991</v>
      </c>
      <c r="F10" s="29">
        <f>SUM(F12:F21)</f>
        <v>9948308.5</v>
      </c>
      <c r="G10" s="29">
        <f>[1]BPN!F13</f>
        <v>158008.79999999999</v>
      </c>
      <c r="H10" s="31">
        <f>[1]BPN!F14</f>
        <v>67516.7</v>
      </c>
      <c r="I10" s="32"/>
      <c r="J10" s="32"/>
      <c r="K10" s="32"/>
    </row>
    <row r="11" spans="1:11" s="40" customFormat="1" ht="10.5" customHeight="1">
      <c r="A11" s="34" t="s">
        <v>13</v>
      </c>
      <c r="B11" s="35"/>
      <c r="C11" s="36"/>
      <c r="D11" s="37"/>
      <c r="E11" s="38"/>
      <c r="F11" s="37"/>
      <c r="G11" s="37"/>
      <c r="H11" s="39"/>
      <c r="I11" s="4"/>
      <c r="J11" s="4"/>
      <c r="K11" s="4"/>
    </row>
    <row r="12" spans="1:11">
      <c r="A12" s="41" t="s">
        <v>14</v>
      </c>
      <c r="B12" s="42" t="s">
        <v>15</v>
      </c>
      <c r="C12" s="43">
        <f>D12+F12</f>
        <v>2502365</v>
      </c>
      <c r="D12" s="37">
        <v>1460818.5</v>
      </c>
      <c r="E12" s="38">
        <v>7804.9</v>
      </c>
      <c r="F12" s="37">
        <v>1041546.5</v>
      </c>
      <c r="G12" s="37"/>
      <c r="H12" s="39"/>
      <c r="I12" s="4"/>
      <c r="J12" s="4"/>
      <c r="K12" s="4"/>
    </row>
    <row r="13" spans="1:11">
      <c r="A13" s="41" t="s">
        <v>16</v>
      </c>
      <c r="B13" s="42" t="s">
        <v>17</v>
      </c>
      <c r="C13" s="43">
        <f t="shared" ref="C13:C21" si="0">D13+F13</f>
        <v>400090.6</v>
      </c>
      <c r="D13" s="37">
        <v>395659.8</v>
      </c>
      <c r="E13" s="38">
        <v>4956.5</v>
      </c>
      <c r="F13" s="37">
        <v>4430.8</v>
      </c>
      <c r="G13" s="37"/>
      <c r="H13" s="39"/>
      <c r="I13" s="4"/>
      <c r="J13" s="4"/>
      <c r="K13" s="4"/>
    </row>
    <row r="14" spans="1:11">
      <c r="A14" s="41" t="s">
        <v>18</v>
      </c>
      <c r="B14" s="42" t="s">
        <v>19</v>
      </c>
      <c r="C14" s="43">
        <f t="shared" si="0"/>
        <v>3437896.6</v>
      </c>
      <c r="D14" s="37">
        <v>3428340.2</v>
      </c>
      <c r="E14" s="38">
        <v>63061.2</v>
      </c>
      <c r="F14" s="37">
        <v>9556.4</v>
      </c>
      <c r="G14" s="37"/>
      <c r="H14" s="39"/>
      <c r="I14" s="4"/>
      <c r="J14" s="4"/>
      <c r="K14" s="4"/>
    </row>
    <row r="15" spans="1:11">
      <c r="A15" s="41" t="s">
        <v>20</v>
      </c>
      <c r="B15" s="42" t="s">
        <v>21</v>
      </c>
      <c r="C15" s="43">
        <f t="shared" si="0"/>
        <v>685471.5</v>
      </c>
      <c r="D15" s="37">
        <v>606020.30000000005</v>
      </c>
      <c r="E15" s="38"/>
      <c r="F15" s="37">
        <v>79451.199999999997</v>
      </c>
      <c r="G15" s="37"/>
      <c r="H15" s="39"/>
      <c r="I15" s="4"/>
      <c r="J15" s="4"/>
      <c r="K15" s="4"/>
    </row>
    <row r="16" spans="1:11">
      <c r="A16" s="41" t="s">
        <v>22</v>
      </c>
      <c r="B16" s="42" t="s">
        <v>23</v>
      </c>
      <c r="C16" s="43">
        <f t="shared" si="0"/>
        <v>130010.2</v>
      </c>
      <c r="D16" s="37">
        <v>128413.4</v>
      </c>
      <c r="E16" s="38">
        <v>30.5</v>
      </c>
      <c r="F16" s="37">
        <v>1596.8</v>
      </c>
      <c r="G16" s="37"/>
      <c r="H16" s="39"/>
      <c r="I16" s="4"/>
      <c r="J16" s="4"/>
      <c r="K16" s="4"/>
    </row>
    <row r="17" spans="1:11" ht="25.15" customHeight="1">
      <c r="A17" s="41" t="s">
        <v>24</v>
      </c>
      <c r="B17" s="42" t="s">
        <v>25</v>
      </c>
      <c r="C17" s="43">
        <f t="shared" si="0"/>
        <v>42484.7</v>
      </c>
      <c r="D17" s="37"/>
      <c r="E17" s="38"/>
      <c r="F17" s="37">
        <v>42484.7</v>
      </c>
      <c r="G17" s="37"/>
      <c r="H17" s="39"/>
      <c r="I17" s="4"/>
      <c r="J17" s="4"/>
      <c r="K17" s="4"/>
    </row>
    <row r="18" spans="1:11">
      <c r="A18" s="41" t="s">
        <v>26</v>
      </c>
      <c r="B18" s="42" t="s">
        <v>27</v>
      </c>
      <c r="C18" s="43">
        <f t="shared" si="0"/>
        <v>445714.9</v>
      </c>
      <c r="D18" s="37">
        <v>436084.7</v>
      </c>
      <c r="E18" s="38">
        <v>33</v>
      </c>
      <c r="F18" s="37">
        <v>9630.2000000000007</v>
      </c>
      <c r="G18" s="37"/>
      <c r="H18" s="39"/>
      <c r="I18" s="4"/>
      <c r="J18" s="4"/>
      <c r="K18" s="4"/>
    </row>
    <row r="19" spans="1:11">
      <c r="A19" s="41" t="s">
        <v>28</v>
      </c>
      <c r="B19" s="42" t="s">
        <v>29</v>
      </c>
      <c r="C19" s="43">
        <f t="shared" si="0"/>
        <v>834476.9</v>
      </c>
      <c r="D19" s="37">
        <v>128404.3</v>
      </c>
      <c r="E19" s="38"/>
      <c r="F19" s="37">
        <v>706072.6</v>
      </c>
      <c r="G19" s="37"/>
      <c r="H19" s="39"/>
      <c r="I19" s="4"/>
      <c r="J19" s="4"/>
      <c r="K19" s="4"/>
    </row>
    <row r="20" spans="1:11">
      <c r="A20" s="41" t="s">
        <v>30</v>
      </c>
      <c r="B20" s="42" t="s">
        <v>31</v>
      </c>
      <c r="C20" s="43">
        <f t="shared" si="0"/>
        <v>7626056.4000000004</v>
      </c>
      <c r="D20" s="37">
        <v>275160.5</v>
      </c>
      <c r="E20" s="38">
        <v>565.5</v>
      </c>
      <c r="F20" s="37">
        <v>7350895.9000000004</v>
      </c>
      <c r="G20" s="37"/>
      <c r="H20" s="39"/>
      <c r="I20" s="4"/>
      <c r="J20" s="4"/>
      <c r="K20" s="4"/>
    </row>
    <row r="21" spans="1:11">
      <c r="A21" s="44" t="s">
        <v>32</v>
      </c>
      <c r="B21" s="45" t="s">
        <v>33</v>
      </c>
      <c r="C21" s="46">
        <f t="shared" si="0"/>
        <v>884321.9</v>
      </c>
      <c r="D21" s="47">
        <v>181678.5</v>
      </c>
      <c r="E21" s="48"/>
      <c r="F21" s="47">
        <v>702643.4</v>
      </c>
      <c r="G21" s="47"/>
      <c r="H21" s="49"/>
      <c r="I21" s="4"/>
      <c r="J21" s="4"/>
      <c r="K21" s="4"/>
    </row>
    <row r="22" spans="1:11">
      <c r="A22" s="4" t="s">
        <v>34</v>
      </c>
      <c r="B22" s="4"/>
      <c r="C22" s="50"/>
      <c r="D22" s="50"/>
      <c r="E22" s="51"/>
      <c r="F22" s="52"/>
      <c r="G22" s="52"/>
      <c r="H22" s="52"/>
      <c r="I22" s="4"/>
      <c r="J22" s="4"/>
      <c r="K22" s="4"/>
    </row>
    <row r="23" spans="1:11" s="54" customFormat="1" ht="30.75" customHeight="1">
      <c r="A23" s="103" t="s">
        <v>35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53"/>
    </row>
    <row r="24" spans="1:11" s="54" customFormat="1" ht="27.75" customHeight="1">
      <c r="A24" s="103" t="s">
        <v>36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53"/>
    </row>
    <row r="25" spans="1:11" s="56" customFormat="1" ht="12">
      <c r="A25" s="1"/>
      <c r="B25" s="1"/>
      <c r="C25" s="2"/>
      <c r="D25" s="2"/>
      <c r="E25" s="3"/>
      <c r="F25" s="55"/>
      <c r="G25" s="55"/>
      <c r="H25" s="55"/>
      <c r="I25" s="2"/>
      <c r="J25" s="2"/>
      <c r="K25" s="2"/>
    </row>
  </sheetData>
  <mergeCells count="12">
    <mergeCell ref="H6:H7"/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25"/>
  <sheetViews>
    <sheetView showZeros="0" view="pageBreakPreview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A24" sqref="A24:L24"/>
    </sheetView>
  </sheetViews>
  <sheetFormatPr defaultRowHeight="12.75"/>
  <cols>
    <col min="1" max="1" width="31" style="57" customWidth="1"/>
    <col min="2" max="2" width="5.42578125" style="57" customWidth="1"/>
    <col min="3" max="3" width="11" style="56" customWidth="1"/>
    <col min="4" max="4" width="9.7109375" style="56" customWidth="1"/>
    <col min="5" max="5" width="11.140625" style="56" customWidth="1"/>
    <col min="6" max="6" width="8.42578125" style="56" customWidth="1"/>
    <col min="7" max="7" width="7" style="56" customWidth="1"/>
    <col min="8" max="8" width="10.5703125" style="5" customWidth="1"/>
    <col min="9" max="9" width="10" style="5" customWidth="1"/>
    <col min="10" max="10" width="10.7109375" style="5" customWidth="1"/>
    <col min="11" max="11" width="8" style="5" customWidth="1"/>
    <col min="12" max="12" width="8.7109375" style="5" customWidth="1"/>
    <col min="13" max="16384" width="9.140625" style="5"/>
  </cols>
  <sheetData>
    <row r="2" spans="1:12" ht="15.75" customHeight="1">
      <c r="A2" s="121" t="s">
        <v>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5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5" spans="1:12" ht="25.5" customHeight="1">
      <c r="A5" s="122" t="s">
        <v>2</v>
      </c>
      <c r="B5" s="125" t="s">
        <v>3</v>
      </c>
      <c r="C5" s="128" t="s">
        <v>4</v>
      </c>
      <c r="D5" s="129"/>
      <c r="E5" s="129"/>
      <c r="F5" s="129"/>
      <c r="G5" s="129"/>
      <c r="H5" s="129"/>
      <c r="I5" s="129"/>
      <c r="J5" s="129"/>
      <c r="K5" s="129"/>
      <c r="L5" s="130"/>
    </row>
    <row r="6" spans="1:12" ht="25.5" customHeight="1">
      <c r="A6" s="123"/>
      <c r="B6" s="126"/>
      <c r="C6" s="131" t="s">
        <v>38</v>
      </c>
      <c r="D6" s="132"/>
      <c r="E6" s="132"/>
      <c r="F6" s="132"/>
      <c r="G6" s="133"/>
      <c r="H6" s="131" t="s">
        <v>39</v>
      </c>
      <c r="I6" s="132"/>
      <c r="J6" s="132"/>
      <c r="K6" s="132"/>
      <c r="L6" s="134"/>
    </row>
    <row r="7" spans="1:12" s="10" customFormat="1" ht="18.75" customHeight="1">
      <c r="A7" s="124"/>
      <c r="B7" s="127"/>
      <c r="C7" s="59" t="s">
        <v>5</v>
      </c>
      <c r="D7" s="60" t="s">
        <v>6</v>
      </c>
      <c r="E7" s="60" t="s">
        <v>7</v>
      </c>
      <c r="F7" s="60" t="s">
        <v>40</v>
      </c>
      <c r="G7" s="61" t="s">
        <v>41</v>
      </c>
      <c r="H7" s="59" t="s">
        <v>5</v>
      </c>
      <c r="I7" s="60" t="s">
        <v>6</v>
      </c>
      <c r="J7" s="60" t="s">
        <v>7</v>
      </c>
      <c r="K7" s="60" t="s">
        <v>40</v>
      </c>
      <c r="L7" s="62" t="s">
        <v>41</v>
      </c>
    </row>
    <row r="8" spans="1:12" s="19" customFormat="1" ht="9">
      <c r="A8" s="63">
        <v>1</v>
      </c>
      <c r="B8" s="64">
        <v>2</v>
      </c>
      <c r="C8" s="65">
        <v>3</v>
      </c>
      <c r="D8" s="66">
        <v>4</v>
      </c>
      <c r="E8" s="66">
        <v>5</v>
      </c>
      <c r="F8" s="66">
        <v>6</v>
      </c>
      <c r="G8" s="67">
        <v>7</v>
      </c>
      <c r="H8" s="65">
        <v>8</v>
      </c>
      <c r="I8" s="66">
        <v>9</v>
      </c>
      <c r="J8" s="66">
        <v>10</v>
      </c>
      <c r="K8" s="66">
        <v>11</v>
      </c>
      <c r="L8" s="68">
        <v>12</v>
      </c>
    </row>
    <row r="9" spans="1:12" s="19" customFormat="1" ht="9">
      <c r="A9" s="69"/>
      <c r="B9" s="70"/>
      <c r="C9" s="71"/>
      <c r="D9" s="72"/>
      <c r="E9" s="72"/>
      <c r="F9" s="72"/>
      <c r="G9" s="73"/>
      <c r="H9" s="71"/>
      <c r="I9" s="72"/>
      <c r="J9" s="72"/>
      <c r="K9" s="72"/>
      <c r="L9" s="74"/>
    </row>
    <row r="10" spans="1:12" s="33" customFormat="1">
      <c r="A10" s="75" t="s">
        <v>12</v>
      </c>
      <c r="B10" s="76"/>
      <c r="C10" s="77">
        <f>D10+E10+F10+G10</f>
        <v>178811.59</v>
      </c>
      <c r="D10" s="78">
        <f>SUM(D12:D21)</f>
        <v>51176.09</v>
      </c>
      <c r="E10" s="78">
        <f>SUM(E12:E21)</f>
        <v>126291.5</v>
      </c>
      <c r="F10" s="78">
        <f>[1]BPN!O13</f>
        <v>1061</v>
      </c>
      <c r="G10" s="79">
        <f>[1]BPN!O14</f>
        <v>283</v>
      </c>
      <c r="H10" s="77">
        <f>I10+J10+K10+L10</f>
        <v>174491.5</v>
      </c>
      <c r="I10" s="78">
        <f>SUM(I12:I21)</f>
        <v>50070.5</v>
      </c>
      <c r="J10" s="78">
        <f>SUM(J12:J21)</f>
        <v>123086</v>
      </c>
      <c r="K10" s="78">
        <f>[1]BPN!P13</f>
        <v>1061</v>
      </c>
      <c r="L10" s="80">
        <f>[1]BPN!P14</f>
        <v>274</v>
      </c>
    </row>
    <row r="11" spans="1:12" s="40" customFormat="1" ht="10.5" customHeight="1">
      <c r="A11" s="81" t="s">
        <v>13</v>
      </c>
      <c r="B11" s="82"/>
      <c r="C11" s="83"/>
      <c r="D11" s="84"/>
      <c r="E11" s="84"/>
      <c r="F11" s="84"/>
      <c r="G11" s="85"/>
      <c r="H11" s="83"/>
      <c r="I11" s="84"/>
      <c r="J11" s="84"/>
      <c r="K11" s="84"/>
      <c r="L11" s="86"/>
    </row>
    <row r="12" spans="1:12">
      <c r="A12" s="87" t="s">
        <v>14</v>
      </c>
      <c r="B12" s="88" t="s">
        <v>15</v>
      </c>
      <c r="C12" s="89">
        <f>D12+E12</f>
        <v>19458.75</v>
      </c>
      <c r="D12" s="84">
        <v>7320.5</v>
      </c>
      <c r="E12" s="84">
        <v>12138.25</v>
      </c>
      <c r="F12" s="84"/>
      <c r="G12" s="85"/>
      <c r="H12" s="89">
        <f>I12+J12</f>
        <v>19718</v>
      </c>
      <c r="I12" s="84">
        <v>7356</v>
      </c>
      <c r="J12" s="84">
        <v>12362</v>
      </c>
      <c r="K12" s="84"/>
      <c r="L12" s="86"/>
    </row>
    <row r="13" spans="1:12">
      <c r="A13" s="87" t="s">
        <v>16</v>
      </c>
      <c r="B13" s="88" t="s">
        <v>17</v>
      </c>
      <c r="C13" s="89">
        <f t="shared" ref="C13:C21" si="0">D13+E13</f>
        <v>3416.75</v>
      </c>
      <c r="D13" s="84">
        <v>3316.5</v>
      </c>
      <c r="E13" s="84">
        <v>100.25</v>
      </c>
      <c r="F13" s="84"/>
      <c r="G13" s="85"/>
      <c r="H13" s="89">
        <f t="shared" ref="H13:H21" si="1">I13+J13</f>
        <v>3410</v>
      </c>
      <c r="I13" s="84">
        <v>3305</v>
      </c>
      <c r="J13" s="84">
        <v>105</v>
      </c>
      <c r="K13" s="84"/>
      <c r="L13" s="86"/>
    </row>
    <row r="14" spans="1:12">
      <c r="A14" s="87" t="s">
        <v>18</v>
      </c>
      <c r="B14" s="88" t="s">
        <v>19</v>
      </c>
      <c r="C14" s="89">
        <f t="shared" si="0"/>
        <v>24103</v>
      </c>
      <c r="D14" s="84">
        <v>23940.5</v>
      </c>
      <c r="E14" s="84">
        <v>162.5</v>
      </c>
      <c r="F14" s="84"/>
      <c r="G14" s="85"/>
      <c r="H14" s="89">
        <f t="shared" si="1"/>
        <v>24134.5</v>
      </c>
      <c r="I14" s="84">
        <v>23967.5</v>
      </c>
      <c r="J14" s="84">
        <v>167</v>
      </c>
      <c r="K14" s="84"/>
      <c r="L14" s="86"/>
    </row>
    <row r="15" spans="1:12">
      <c r="A15" s="87" t="s">
        <v>20</v>
      </c>
      <c r="B15" s="88" t="s">
        <v>21</v>
      </c>
      <c r="C15" s="89">
        <f t="shared" si="0"/>
        <v>5375.7</v>
      </c>
      <c r="D15" s="84">
        <v>4726.45</v>
      </c>
      <c r="E15" s="84">
        <v>649.25</v>
      </c>
      <c r="F15" s="84"/>
      <c r="G15" s="85"/>
      <c r="H15" s="89">
        <f t="shared" si="1"/>
        <v>5485</v>
      </c>
      <c r="I15" s="84">
        <v>4841</v>
      </c>
      <c r="J15" s="84">
        <v>644</v>
      </c>
      <c r="K15" s="84"/>
      <c r="L15" s="86"/>
    </row>
    <row r="16" spans="1:12">
      <c r="A16" s="87" t="s">
        <v>22</v>
      </c>
      <c r="B16" s="88" t="s">
        <v>23</v>
      </c>
      <c r="C16" s="89">
        <f t="shared" si="0"/>
        <v>1406.25</v>
      </c>
      <c r="D16" s="84">
        <v>1382.75</v>
      </c>
      <c r="E16" s="84">
        <v>23.5</v>
      </c>
      <c r="F16" s="84"/>
      <c r="G16" s="85"/>
      <c r="H16" s="89">
        <f t="shared" si="1"/>
        <v>1522</v>
      </c>
      <c r="I16" s="84">
        <v>1497</v>
      </c>
      <c r="J16" s="84">
        <v>25</v>
      </c>
      <c r="K16" s="84"/>
      <c r="L16" s="86"/>
    </row>
    <row r="17" spans="1:12" ht="25.15" customHeight="1">
      <c r="A17" s="87" t="s">
        <v>24</v>
      </c>
      <c r="B17" s="88" t="s">
        <v>25</v>
      </c>
      <c r="C17" s="89">
        <f t="shared" si="0"/>
        <v>837.5</v>
      </c>
      <c r="D17" s="84"/>
      <c r="E17" s="84">
        <v>837.5</v>
      </c>
      <c r="F17" s="84"/>
      <c r="G17" s="85"/>
      <c r="H17" s="89">
        <f t="shared" si="1"/>
        <v>787</v>
      </c>
      <c r="I17" s="84">
        <v>0</v>
      </c>
      <c r="J17" s="84">
        <v>787</v>
      </c>
      <c r="K17" s="84"/>
      <c r="L17" s="86"/>
    </row>
    <row r="18" spans="1:12">
      <c r="A18" s="87" t="s">
        <v>26</v>
      </c>
      <c r="B18" s="88" t="s">
        <v>27</v>
      </c>
      <c r="C18" s="89">
        <f t="shared" si="0"/>
        <v>4095.5</v>
      </c>
      <c r="D18" s="84">
        <v>3980</v>
      </c>
      <c r="E18" s="84">
        <v>115.5</v>
      </c>
      <c r="F18" s="84"/>
      <c r="G18" s="85"/>
      <c r="H18" s="89">
        <f t="shared" si="1"/>
        <v>3590</v>
      </c>
      <c r="I18" s="84">
        <v>3506</v>
      </c>
      <c r="J18" s="84">
        <v>84</v>
      </c>
      <c r="K18" s="84"/>
      <c r="L18" s="86"/>
    </row>
    <row r="19" spans="1:12">
      <c r="A19" s="87" t="s">
        <v>28</v>
      </c>
      <c r="B19" s="88" t="s">
        <v>29</v>
      </c>
      <c r="C19" s="89">
        <f t="shared" si="0"/>
        <v>11942.25</v>
      </c>
      <c r="D19" s="84">
        <v>1660.5</v>
      </c>
      <c r="E19" s="84">
        <v>10281.75</v>
      </c>
      <c r="F19" s="84"/>
      <c r="G19" s="85"/>
      <c r="H19" s="89">
        <f t="shared" si="1"/>
        <v>11834</v>
      </c>
      <c r="I19" s="84">
        <v>1042</v>
      </c>
      <c r="J19" s="84">
        <v>10792</v>
      </c>
      <c r="K19" s="84"/>
      <c r="L19" s="86"/>
    </row>
    <row r="20" spans="1:12">
      <c r="A20" s="87" t="s">
        <v>30</v>
      </c>
      <c r="B20" s="88" t="s">
        <v>31</v>
      </c>
      <c r="C20" s="89">
        <f t="shared" si="0"/>
        <v>92758.14</v>
      </c>
      <c r="D20" s="84">
        <v>2737.89</v>
      </c>
      <c r="E20" s="84">
        <v>90020.25</v>
      </c>
      <c r="F20" s="84"/>
      <c r="G20" s="85"/>
      <c r="H20" s="89">
        <f t="shared" si="1"/>
        <v>87950</v>
      </c>
      <c r="I20" s="84">
        <v>2554</v>
      </c>
      <c r="J20" s="84">
        <v>85396</v>
      </c>
      <c r="K20" s="84"/>
      <c r="L20" s="86"/>
    </row>
    <row r="21" spans="1:12">
      <c r="A21" s="90" t="s">
        <v>32</v>
      </c>
      <c r="B21" s="91" t="s">
        <v>33</v>
      </c>
      <c r="C21" s="92">
        <f t="shared" si="0"/>
        <v>14073.75</v>
      </c>
      <c r="D21" s="93">
        <v>2111</v>
      </c>
      <c r="E21" s="93">
        <v>11962.75</v>
      </c>
      <c r="F21" s="93"/>
      <c r="G21" s="94"/>
      <c r="H21" s="92">
        <f t="shared" si="1"/>
        <v>14726</v>
      </c>
      <c r="I21" s="93">
        <v>2002</v>
      </c>
      <c r="J21" s="93">
        <v>12724</v>
      </c>
      <c r="K21" s="93"/>
      <c r="L21" s="95"/>
    </row>
    <row r="22" spans="1:12">
      <c r="A22" s="96" t="s">
        <v>34</v>
      </c>
      <c r="B22" s="96"/>
      <c r="C22" s="97"/>
      <c r="D22" s="97"/>
      <c r="E22" s="98"/>
      <c r="F22" s="98"/>
      <c r="G22" s="98"/>
    </row>
    <row r="23" spans="1:12" s="99" customFormat="1" ht="30" customHeight="1">
      <c r="A23" s="120" t="s">
        <v>42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</row>
    <row r="24" spans="1:12" s="99" customFormat="1" ht="36.75" customHeight="1">
      <c r="A24" s="120" t="s">
        <v>43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1:12" s="56" customFormat="1" ht="12">
      <c r="A25" s="57"/>
      <c r="B25" s="57"/>
      <c r="E25" s="100"/>
      <c r="F25" s="100"/>
      <c r="G25" s="100"/>
    </row>
  </sheetData>
  <mergeCells count="9">
    <mergeCell ref="A23:L23"/>
    <mergeCell ref="A24:L24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Gherta Alina</dc:creator>
  <cp:lastModifiedBy>Alina, Gherta</cp:lastModifiedBy>
  <dcterms:created xsi:type="dcterms:W3CDTF">2021-01-26T12:14:44Z</dcterms:created>
  <dcterms:modified xsi:type="dcterms:W3CDTF">2021-03-03T10:20:33Z</dcterms:modified>
</cp:coreProperties>
</file>