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loud\SAR\01\SDDS\SDDS plus\2026\Q1\Publicare MF\"/>
    </mc:Choice>
  </mc:AlternateContent>
  <bookViews>
    <workbookView xWindow="0" yWindow="0" windowWidth="14400" windowHeight="15600"/>
  </bookViews>
  <sheets>
    <sheet name="31 martie 2026" sheetId="1" r:id="rId1"/>
  </sheets>
  <definedNames>
    <definedName name="_xlnm._FilterDatabase" localSheetId="0" hidden="1">'31 martie 2026'!$A$3:$D$57</definedName>
    <definedName name="_xlnm.Print_Area" localSheetId="0">'31 martie 2026'!$A$1:$D$63</definedName>
  </definedNames>
  <calcPr calcId="162913"/>
</workbook>
</file>

<file path=xl/calcChain.xml><?xml version="1.0" encoding="utf-8"?>
<calcChain xmlns="http://schemas.openxmlformats.org/spreadsheetml/2006/main">
  <c r="D9" i="1" l="1"/>
  <c r="C9" i="1" l="1"/>
  <c r="C4" i="1" l="1"/>
  <c r="D5" i="1"/>
  <c r="D52" i="1" l="1"/>
  <c r="D55" i="1"/>
  <c r="C55" i="1" l="1"/>
  <c r="C52" i="1"/>
  <c r="D4" i="1" l="1"/>
</calcChain>
</file>

<file path=xl/connections.xml><?xml version="1.0" encoding="utf-8"?>
<connections xmlns="http://schemas.openxmlformats.org/spreadsheetml/2006/main">
  <connection id="1" name="pro" type="4" refreshedVersion="0" background="1">
    <webPr xml="1" sourceData="1" url="C:\Documents and Settings\AleX\Desktop\pro.xml" htmlTables="1" htmlFormat="all"/>
  </connection>
</connections>
</file>

<file path=xl/sharedStrings.xml><?xml version="1.0" encoding="utf-8"?>
<sst xmlns="http://schemas.openxmlformats.org/spreadsheetml/2006/main" count="119" uniqueCount="62">
  <si>
    <t xml:space="preserve"> </t>
  </si>
  <si>
    <t>Unitatatea de măsură</t>
  </si>
  <si>
    <t>Valori mobiliare de stat</t>
  </si>
  <si>
    <t>Împrumuturi</t>
  </si>
  <si>
    <t>Creditori interni</t>
  </si>
  <si>
    <t>Creditori externi</t>
  </si>
  <si>
    <t>mil. lei</t>
  </si>
  <si>
    <t>Valută străină</t>
  </si>
  <si>
    <t>Denumirea indicatorului</t>
  </si>
  <si>
    <t>Alocări de drepturi speciale de tragere (DST)</t>
  </si>
  <si>
    <t>Monedă naţională</t>
  </si>
  <si>
    <t xml:space="preserve">Datoria de stat </t>
  </si>
  <si>
    <r>
      <t>Soldul datoriei de stat şi a UAT-lor**,</t>
    </r>
    <r>
      <rPr>
        <b/>
        <i/>
        <sz val="8"/>
        <color rgb="FF000000"/>
        <rFont val="Verdana"/>
        <family val="2"/>
        <charset val="204"/>
      </rPr>
      <t xml:space="preserve"> </t>
    </r>
    <r>
      <rPr>
        <i/>
        <sz val="8"/>
        <color rgb="FF000000"/>
        <rFont val="Verdana"/>
        <family val="2"/>
        <charset val="204"/>
      </rPr>
      <t>inclusiv:</t>
    </r>
  </si>
  <si>
    <t>% din PIB*</t>
  </si>
  <si>
    <t>%</t>
  </si>
  <si>
    <t>structura după instrumente:</t>
  </si>
  <si>
    <t xml:space="preserve"> pe împrumuturile recreditate</t>
  </si>
  <si>
    <t>structura după valute:</t>
  </si>
  <si>
    <t>structura după tipuri de creditori:</t>
  </si>
  <si>
    <r>
      <t xml:space="preserve">Termen scurt </t>
    </r>
    <r>
      <rPr>
        <b/>
        <i/>
        <sz val="10"/>
        <rFont val="Calibri"/>
        <family val="2"/>
        <charset val="204"/>
      </rPr>
      <t xml:space="preserve">≤ </t>
    </r>
    <r>
      <rPr>
        <b/>
        <i/>
        <sz val="8"/>
        <rFont val="Verdana"/>
        <family val="2"/>
        <charset val="204"/>
      </rPr>
      <t>1 an</t>
    </r>
  </si>
  <si>
    <t>Termen mediu și lung &gt; 1 an</t>
  </si>
  <si>
    <t>structura după maturitatea rămasă</t>
  </si>
  <si>
    <t>Ungheni</t>
  </si>
  <si>
    <t>Ceadir-Lunga</t>
  </si>
  <si>
    <t>Cahul</t>
  </si>
  <si>
    <t>Festelita</t>
  </si>
  <si>
    <t>Geamana</t>
  </si>
  <si>
    <t>Taraclia</t>
  </si>
  <si>
    <t>Carpineni</t>
  </si>
  <si>
    <t xml:space="preserve"> directă, dintre care:</t>
  </si>
  <si>
    <t>Chișinau</t>
  </si>
  <si>
    <t>Datoria UAT-lor, dintre care:</t>
  </si>
  <si>
    <t>Soroca</t>
  </si>
  <si>
    <t>Copceac</t>
  </si>
  <si>
    <t>Crihana Veche</t>
  </si>
  <si>
    <t>Manoilesti</t>
  </si>
  <si>
    <t>Vadul lui Voda</t>
  </si>
  <si>
    <t>Ghidighici</t>
  </si>
  <si>
    <t>Capaclia</t>
  </si>
  <si>
    <t>Costesti</t>
  </si>
  <si>
    <t>Popeasca</t>
  </si>
  <si>
    <t>-</t>
  </si>
  <si>
    <t>Cirpes</t>
  </si>
  <si>
    <t>Caușeni</t>
  </si>
  <si>
    <t>Nisporeni</t>
  </si>
  <si>
    <t>Floreni</t>
  </si>
  <si>
    <t>Radeni</t>
  </si>
  <si>
    <t>Lapușna</t>
  </si>
  <si>
    <t>Florești</t>
  </si>
  <si>
    <t>Telenești</t>
  </si>
  <si>
    <t>Vulcanesti</t>
  </si>
  <si>
    <t>**consolidat</t>
  </si>
  <si>
    <t>Siteți</t>
  </si>
  <si>
    <t>Balți</t>
  </si>
  <si>
    <t>la situaţia din
31.12.2025</t>
  </si>
  <si>
    <t>Fălești</t>
  </si>
  <si>
    <t>Ciorăști</t>
  </si>
  <si>
    <t>la situaţia din
31.03.2026</t>
  </si>
  <si>
    <t xml:space="preserve">Datoria de stat şi datoria unităţilor administrativ-teritoriale 
la situaţia din 31 martie 2026 și 31 decembrie 2025   </t>
  </si>
  <si>
    <t>Pleseni</t>
  </si>
  <si>
    <t>*) PIB pentru a.2025 (prețuri curente): 353 520,9  mil. lei</t>
  </si>
  <si>
    <t xml:space="preserve"> PIB prognozat pentru a.2026: 387 200,0 mil.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</si>
</sst>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3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8"/>
      <name val="Verdana"/>
      <family val="2"/>
      <charset val="204"/>
    </font>
    <font>
      <b/>
      <sz val="11"/>
      <name val="Arial"/>
      <family val="2"/>
      <charset val="204"/>
    </font>
    <font>
      <b/>
      <i/>
      <sz val="10"/>
      <name val="Calibri"/>
      <family val="2"/>
      <charset val="204"/>
    </font>
    <font>
      <sz val="10"/>
      <name val="Arial"/>
      <family val="2"/>
    </font>
    <font>
      <u/>
      <sz val="11"/>
      <color theme="10"/>
      <name val="Calibri"/>
      <family val="2"/>
      <charset val="238"/>
      <scheme val="minor"/>
    </font>
    <font>
      <b/>
      <i/>
      <sz val="8"/>
      <color rgb="FF000000"/>
      <name val="Verdana"/>
      <family val="2"/>
      <charset val="204"/>
    </font>
    <font>
      <i/>
      <sz val="8"/>
      <color rgb="FF000000"/>
      <name val="Verdana"/>
      <family val="2"/>
      <charset val="204"/>
    </font>
    <font>
      <sz val="10"/>
      <name val="Arial"/>
      <family val="2"/>
      <charset val="204"/>
    </font>
    <font>
      <i/>
      <sz val="6"/>
      <name val="Verdana"/>
      <family val="2"/>
      <charset val="204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2" fillId="0" borderId="0"/>
    <xf numFmtId="0" fontId="13" fillId="0" borderId="0" applyNumberForma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6" applyNumberFormat="0" applyAlignment="0" applyProtection="0"/>
    <xf numFmtId="0" fontId="26" fillId="8" borderId="7" applyNumberFormat="0" applyAlignment="0" applyProtection="0"/>
    <xf numFmtId="0" fontId="27" fillId="8" borderId="6" applyNumberFormat="0" applyAlignment="0" applyProtection="0"/>
    <xf numFmtId="0" fontId="28" fillId="0" borderId="8" applyNumberFormat="0" applyFill="0" applyAlignment="0" applyProtection="0"/>
    <xf numFmtId="0" fontId="29" fillId="9" borderId="9" applyNumberFormat="0" applyAlignment="0" applyProtection="0"/>
    <xf numFmtId="0" fontId="30" fillId="0" borderId="0" applyNumberFormat="0" applyFill="0" applyBorder="0" applyAlignment="0" applyProtection="0"/>
    <xf numFmtId="0" fontId="1" fillId="10" borderId="10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3" fillId="34" borderId="0" applyNumberFormat="0" applyBorder="0" applyAlignment="0" applyProtection="0"/>
  </cellStyleXfs>
  <cellXfs count="37">
    <xf numFmtId="0" fontId="0" fillId="0" borderId="0" xfId="0"/>
    <xf numFmtId="0" fontId="7" fillId="0" borderId="0" xfId="0" applyFont="1"/>
    <xf numFmtId="0" fontId="2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wrapText="1" indent="1"/>
    </xf>
    <xf numFmtId="0" fontId="5" fillId="2" borderId="1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wrapText="1" indent="2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left" wrapText="1" indent="2"/>
    </xf>
    <xf numFmtId="164" fontId="7" fillId="0" borderId="0" xfId="0" applyNumberFormat="1" applyFont="1"/>
    <xf numFmtId="0" fontId="5" fillId="0" borderId="0" xfId="0" applyFont="1" applyAlignment="1">
      <alignment horizontal="center" wrapText="1"/>
    </xf>
    <xf numFmtId="164" fontId="12" fillId="0" borderId="0" xfId="1" applyNumberFormat="1" applyAlignment="1">
      <alignment wrapText="1"/>
    </xf>
    <xf numFmtId="49" fontId="5" fillId="0" borderId="1" xfId="0" applyNumberFormat="1" applyFont="1" applyBorder="1" applyAlignment="1">
      <alignment horizontal="right" wrapText="1" indent="2"/>
    </xf>
    <xf numFmtId="49" fontId="5" fillId="0" borderId="0" xfId="0" applyNumberFormat="1" applyFont="1" applyAlignment="1">
      <alignment horizontal="left" wrapText="1" indent="2"/>
    </xf>
    <xf numFmtId="164" fontId="2" fillId="3" borderId="1" xfId="0" applyNumberFormat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12" fillId="0" borderId="1" xfId="1" applyNumberForma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5" fontId="6" fillId="2" borderId="1" xfId="4" applyNumberFormat="1" applyFont="1" applyFill="1" applyBorder="1" applyAlignment="1">
      <alignment horizontal="center" wrapText="1"/>
    </xf>
    <xf numFmtId="164" fontId="12" fillId="0" borderId="0" xfId="1" applyNumberFormat="1" applyAlignment="1">
      <alignment horizontal="center" wrapText="1"/>
    </xf>
    <xf numFmtId="49" fontId="9" fillId="0" borderId="1" xfId="0" applyNumberFormat="1" applyFont="1" applyBorder="1" applyAlignment="1">
      <alignment horizontal="left" vertical="center" wrapText="1" indent="2"/>
    </xf>
    <xf numFmtId="164" fontId="8" fillId="3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17" fillId="0" borderId="0" xfId="0" applyNumberFormat="1" applyFont="1" applyAlignment="1">
      <alignment horizontal="left" wrapText="1" indent="2"/>
    </xf>
    <xf numFmtId="0" fontId="9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left" wrapText="1" indent="2"/>
    </xf>
    <xf numFmtId="164" fontId="7" fillId="0" borderId="0" xfId="0" applyNumberFormat="1" applyFont="1" applyFill="1"/>
    <xf numFmtId="0" fontId="7" fillId="0" borderId="0" xfId="0" applyFont="1" applyFill="1"/>
    <xf numFmtId="164" fontId="5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46">
    <cellStyle name="20% - Accent1 2" xfId="23"/>
    <cellStyle name="20% - Accent2 2" xfId="27"/>
    <cellStyle name="20% - Accent3 2" xfId="31"/>
    <cellStyle name="20% - Accent4 2" xfId="35"/>
    <cellStyle name="20% - Accent5 2" xfId="39"/>
    <cellStyle name="20% - Accent6 2" xfId="43"/>
    <cellStyle name="40% - Accent1 2" xfId="24"/>
    <cellStyle name="40% - Accent2 2" xfId="28"/>
    <cellStyle name="40% - Accent3 2" xfId="32"/>
    <cellStyle name="40% - Accent4 2" xfId="36"/>
    <cellStyle name="40% - Accent5 2" xfId="40"/>
    <cellStyle name="40% - Accent6 2" xfId="44"/>
    <cellStyle name="60% - Accent1 2" xfId="25"/>
    <cellStyle name="60% - Accent2 2" xfId="29"/>
    <cellStyle name="60% - Accent3 2" xfId="33"/>
    <cellStyle name="60% - Accent4 2" xfId="37"/>
    <cellStyle name="60% - Accent5 2" xfId="41"/>
    <cellStyle name="60% - Accent6 2" xfId="45"/>
    <cellStyle name="Accent1 2" xfId="22"/>
    <cellStyle name="Accent2 2" xfId="26"/>
    <cellStyle name="Accent3 2" xfId="30"/>
    <cellStyle name="Accent4 2" xfId="34"/>
    <cellStyle name="Accent5 2" xfId="38"/>
    <cellStyle name="Accent6 2" xfId="42"/>
    <cellStyle name="Bad 2" xfId="11"/>
    <cellStyle name="Calculation 2" xfId="15"/>
    <cellStyle name="Check Cell 2" xfId="17"/>
    <cellStyle name="Explanatory Text 2" xfId="20"/>
    <cellStyle name="Good 2" xfId="10"/>
    <cellStyle name="Heading 1 2" xfId="6"/>
    <cellStyle name="Heading 2 2" xfId="7"/>
    <cellStyle name="Heading 3 2" xfId="8"/>
    <cellStyle name="Heading 4 2" xfId="9"/>
    <cellStyle name="Hyperlink 2" xfId="2"/>
    <cellStyle name="Input 2" xfId="13"/>
    <cellStyle name="Linked Cell 2" xfId="16"/>
    <cellStyle name="Neutral 2" xfId="12"/>
    <cellStyle name="Normal" xfId="0" builtinId="0"/>
    <cellStyle name="Normal 2" xfId="3"/>
    <cellStyle name="Normal 3" xfId="1"/>
    <cellStyle name="Note 2" xfId="19"/>
    <cellStyle name="Output 2" xfId="14"/>
    <cellStyle name="Procent" xfId="4" builtinId="5"/>
    <cellStyle name="Title 2" xfId="5"/>
    <cellStyle name="Total 2" xfId="21"/>
    <cellStyle name="Warning Text 2" xfId="18"/>
  </cellStyles>
  <dxfs count="30"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Tabel">
        <xsd:complexType>
          <xsd:sequence minOccurs="0">
            <xsd:element minOccurs="0" maxOccurs="unbounded" nillable="true" name="Category" form="unqualified">
              <xsd:complexType>
                <xsd:sequence minOccurs="0">
                  <xsd:element minOccurs="0" nillable="true" type="xsd:string" name="IndicatorName" form="unqualified"/>
                  <xsd:element minOccurs="0" nillable="true" type="xsd:integer" name="UnitDescription" form="unqualified"/>
                  <xsd:element minOccurs="0" nillable="true" type="xsd:string" name="DateLastData" form="unqualified"/>
                  <xsd:element minOccurs="0" nillable="true" type="xsd:integer" name="LastData" form="unqualified"/>
                  <xsd:element minOccurs="0" nillable="true" type="xsd:string" name="DataPreviousPeriod" form="unqualified"/>
                  <xsd:element minOccurs="0" nillable="true" name="AdditionalData" form="unqualified">
                    <xsd:complexType>
                      <xsd:simpleContent>
                        <xsd:extension base="xsd:double">
                          <xsd:attribute name="link" form="unqualified" type="xsd:string"/>
                        </xsd:extension>
                      </xsd:simpleContent>
                    </xsd:complexType>
                  </xsd:element>
                  <xsd:element minOccurs="0" nillable="true" type="xsd:string" name="MetaData" form="unqualified"/>
                </xsd:sequence>
                <xsd:attribute name="Level" form="unqualified" type="xsd:integer"/>
              </xsd:complexType>
            </xsd:element>
          </xsd:sequence>
        </xsd:complexType>
      </xsd:element>
    </xsd:schema>
  </Schema>
  <Map ID="2" Name="Tabel_Map" RootElement="Tabel" SchemaID="Schema2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topLeftCell="A28" workbookViewId="0">
      <selection activeCell="C61" sqref="C61:D62"/>
    </sheetView>
  </sheetViews>
  <sheetFormatPr defaultColWidth="9.140625" defaultRowHeight="12.75" x14ac:dyDescent="0.2"/>
  <cols>
    <col min="1" max="1" width="46.42578125" style="1" customWidth="1"/>
    <col min="2" max="4" width="16.140625" style="1" customWidth="1"/>
    <col min="5" max="5" width="9.140625" style="1"/>
    <col min="6" max="6" width="23.85546875" style="1" customWidth="1"/>
    <col min="7" max="7" width="9.140625" style="1"/>
    <col min="8" max="8" width="10" style="1" customWidth="1"/>
    <col min="9" max="16384" width="9.140625" style="1"/>
  </cols>
  <sheetData>
    <row r="1" spans="1:9" ht="15" customHeight="1" x14ac:dyDescent="0.2">
      <c r="A1" s="36" t="s">
        <v>58</v>
      </c>
      <c r="B1" s="36"/>
      <c r="C1" s="36"/>
      <c r="D1" s="36"/>
    </row>
    <row r="2" spans="1:9" ht="15.75" customHeight="1" x14ac:dyDescent="0.2">
      <c r="A2" s="36"/>
      <c r="B2" s="36"/>
      <c r="C2" s="36"/>
      <c r="D2" s="36"/>
    </row>
    <row r="3" spans="1:9" ht="22.15" customHeight="1" x14ac:dyDescent="0.2">
      <c r="A3" s="3" t="s">
        <v>8</v>
      </c>
      <c r="B3" s="4" t="s">
        <v>1</v>
      </c>
      <c r="C3" s="3" t="s">
        <v>57</v>
      </c>
      <c r="D3" s="3" t="s">
        <v>54</v>
      </c>
    </row>
    <row r="4" spans="1:9" ht="22.15" customHeight="1" x14ac:dyDescent="0.2">
      <c r="A4" s="5" t="s">
        <v>13</v>
      </c>
      <c r="B4" s="23" t="s">
        <v>14</v>
      </c>
      <c r="C4" s="24">
        <f>C5/C59</f>
        <v>0.37295228895105914</v>
      </c>
      <c r="D4" s="24">
        <f>D5/D59</f>
        <v>0.38078871680810594</v>
      </c>
      <c r="F4" s="13"/>
    </row>
    <row r="5" spans="1:9" ht="24" customHeight="1" x14ac:dyDescent="0.2">
      <c r="A5" s="5" t="s">
        <v>12</v>
      </c>
      <c r="B5" s="23" t="s">
        <v>6</v>
      </c>
      <c r="C5" s="28">
        <v>144407.1262818501</v>
      </c>
      <c r="D5" s="28">
        <f>D42+D43+D44</f>
        <v>134616.76111770625</v>
      </c>
      <c r="F5" s="13"/>
    </row>
    <row r="6" spans="1:9" ht="15" customHeight="1" x14ac:dyDescent="0.2">
      <c r="A6" s="26" t="s">
        <v>11</v>
      </c>
      <c r="B6" s="30" t="s">
        <v>6</v>
      </c>
      <c r="C6" s="27">
        <v>142621.30073052208</v>
      </c>
      <c r="D6" s="27">
        <v>132777.02380698299</v>
      </c>
      <c r="E6" s="13"/>
      <c r="F6" s="13"/>
      <c r="G6" s="2"/>
    </row>
    <row r="7" spans="1:9" ht="15" customHeight="1" x14ac:dyDescent="0.2">
      <c r="A7" s="12" t="s">
        <v>31</v>
      </c>
      <c r="B7" s="30" t="s">
        <v>6</v>
      </c>
      <c r="C7" s="27">
        <v>2140.9516761214195</v>
      </c>
      <c r="D7" s="27">
        <v>2192.5432850382099</v>
      </c>
      <c r="E7" s="33"/>
      <c r="F7" s="13"/>
    </row>
    <row r="8" spans="1:9" ht="15" customHeight="1" x14ac:dyDescent="0.2">
      <c r="A8" s="16" t="s">
        <v>16</v>
      </c>
      <c r="B8" s="10" t="s">
        <v>6</v>
      </c>
      <c r="C8" s="18">
        <v>358.78880820000001</v>
      </c>
      <c r="D8" s="18">
        <v>356.21331993000001</v>
      </c>
      <c r="E8" s="34"/>
      <c r="F8" s="13"/>
    </row>
    <row r="9" spans="1:9" ht="15" customHeight="1" x14ac:dyDescent="0.2">
      <c r="A9" s="16" t="s">
        <v>29</v>
      </c>
      <c r="B9" s="10" t="s">
        <v>6</v>
      </c>
      <c r="C9" s="31">
        <f>SUM(C10:C40)</f>
        <v>1785.8255549365804</v>
      </c>
      <c r="D9" s="31">
        <f>SUM(D10:D40)</f>
        <v>1839.7110300641402</v>
      </c>
      <c r="E9" s="34"/>
      <c r="F9" s="13"/>
      <c r="H9" s="13"/>
    </row>
    <row r="10" spans="1:9" ht="15" customHeight="1" x14ac:dyDescent="0.2">
      <c r="A10" s="32" t="s">
        <v>53</v>
      </c>
      <c r="B10" s="10" t="s">
        <v>6</v>
      </c>
      <c r="C10" s="18">
        <v>130.83918596999999</v>
      </c>
      <c r="D10" s="31">
        <v>131.92622897000001</v>
      </c>
      <c r="E10" s="33"/>
      <c r="G10" s="13"/>
      <c r="H10" s="13"/>
      <c r="I10" s="13"/>
    </row>
    <row r="11" spans="1:9" ht="15" customHeight="1" x14ac:dyDescent="0.2">
      <c r="A11" s="32" t="s">
        <v>24</v>
      </c>
      <c r="B11" s="10" t="s">
        <v>6</v>
      </c>
      <c r="C11" s="18">
        <v>42.072200000000002</v>
      </c>
      <c r="D11" s="31">
        <v>42.958911999999998</v>
      </c>
      <c r="E11" s="33"/>
      <c r="H11" s="13"/>
    </row>
    <row r="12" spans="1:9" ht="15" customHeight="1" x14ac:dyDescent="0.2">
      <c r="A12" s="32" t="s">
        <v>38</v>
      </c>
      <c r="B12" s="10" t="s">
        <v>6</v>
      </c>
      <c r="C12" s="18">
        <v>1.0982099999999999</v>
      </c>
      <c r="D12" s="31">
        <v>1.1785680000000001</v>
      </c>
      <c r="E12" s="33"/>
      <c r="H12" s="13"/>
    </row>
    <row r="13" spans="1:9" ht="15" customHeight="1" x14ac:dyDescent="0.2">
      <c r="A13" s="32" t="s">
        <v>28</v>
      </c>
      <c r="B13" s="10" t="s">
        <v>6</v>
      </c>
      <c r="C13" s="18">
        <v>0.50551900000000005</v>
      </c>
      <c r="D13" s="31">
        <v>0.72218800000000005</v>
      </c>
      <c r="E13" s="33"/>
      <c r="F13" s="13"/>
      <c r="H13" s="13"/>
    </row>
    <row r="14" spans="1:9" ht="15" customHeight="1" x14ac:dyDescent="0.2">
      <c r="A14" s="32" t="s">
        <v>43</v>
      </c>
      <c r="B14" s="10" t="s">
        <v>6</v>
      </c>
      <c r="C14" s="18">
        <v>5.1732822399999998</v>
      </c>
      <c r="D14" s="31">
        <v>5.7345362489660996</v>
      </c>
      <c r="E14" s="33"/>
      <c r="F14" s="13"/>
      <c r="H14" s="13"/>
    </row>
    <row r="15" spans="1:9" ht="15" customHeight="1" x14ac:dyDescent="0.2">
      <c r="A15" s="32" t="s">
        <v>23</v>
      </c>
      <c r="B15" s="10" t="s">
        <v>6</v>
      </c>
      <c r="C15" s="18">
        <v>5</v>
      </c>
      <c r="D15" s="31">
        <v>7.2</v>
      </c>
      <c r="E15" s="34"/>
      <c r="F15" s="13"/>
      <c r="H15" s="13"/>
    </row>
    <row r="16" spans="1:9" ht="15" customHeight="1" x14ac:dyDescent="0.2">
      <c r="A16" s="32" t="s">
        <v>30</v>
      </c>
      <c r="B16" s="10" t="s">
        <v>6</v>
      </c>
      <c r="C16" s="18">
        <v>1538.5944280479998</v>
      </c>
      <c r="D16" s="31">
        <v>1582.8442899850002</v>
      </c>
      <c r="E16" s="34"/>
      <c r="F16" s="13"/>
      <c r="H16" s="13"/>
      <c r="I16" s="13"/>
    </row>
    <row r="17" spans="1:8" ht="15" customHeight="1" x14ac:dyDescent="0.2">
      <c r="A17" s="32" t="s">
        <v>56</v>
      </c>
      <c r="B17" s="10" t="s">
        <v>6</v>
      </c>
      <c r="C17" s="18">
        <v>1.6</v>
      </c>
      <c r="D17" s="31">
        <v>1.6</v>
      </c>
      <c r="E17" s="34"/>
      <c r="F17" s="13"/>
      <c r="H17" s="13"/>
    </row>
    <row r="18" spans="1:8" ht="15" customHeight="1" x14ac:dyDescent="0.2">
      <c r="A18" s="32" t="s">
        <v>42</v>
      </c>
      <c r="B18" s="10" t="s">
        <v>6</v>
      </c>
      <c r="C18" s="18">
        <v>0.69827597100000005</v>
      </c>
      <c r="D18" s="31">
        <v>0.74482767000000005</v>
      </c>
      <c r="E18" s="13"/>
      <c r="F18" s="13"/>
      <c r="H18" s="13"/>
    </row>
    <row r="19" spans="1:8" ht="15" customHeight="1" x14ac:dyDescent="0.2">
      <c r="A19" s="32" t="s">
        <v>39</v>
      </c>
      <c r="B19" s="10" t="s">
        <v>6</v>
      </c>
      <c r="C19" s="18">
        <v>11.07407409</v>
      </c>
      <c r="D19" s="31">
        <v>11.518518539999999</v>
      </c>
      <c r="F19" s="13"/>
      <c r="H19" s="13"/>
    </row>
    <row r="20" spans="1:8" ht="15" customHeight="1" x14ac:dyDescent="0.2">
      <c r="A20" s="32" t="s">
        <v>33</v>
      </c>
      <c r="B20" s="10" t="s">
        <v>6</v>
      </c>
      <c r="C20" s="18">
        <v>1.7261896000000001</v>
      </c>
      <c r="D20" s="31">
        <v>2.0670976000000003</v>
      </c>
      <c r="E20" s="13"/>
      <c r="F20" s="13"/>
      <c r="H20" s="13"/>
    </row>
    <row r="21" spans="1:8" ht="15" customHeight="1" x14ac:dyDescent="0.2">
      <c r="A21" s="32" t="s">
        <v>34</v>
      </c>
      <c r="B21" s="10" t="s">
        <v>6</v>
      </c>
      <c r="C21" s="18">
        <v>1.0214000000000001</v>
      </c>
      <c r="D21" s="31">
        <v>1.3213999999999999</v>
      </c>
      <c r="F21" s="13"/>
      <c r="H21" s="13"/>
    </row>
    <row r="22" spans="1:8" ht="15" customHeight="1" x14ac:dyDescent="0.2">
      <c r="A22" s="32" t="s">
        <v>55</v>
      </c>
      <c r="B22" s="10" t="s">
        <v>6</v>
      </c>
      <c r="C22" s="18">
        <v>3</v>
      </c>
      <c r="D22" s="31">
        <v>3</v>
      </c>
      <c r="E22" s="13"/>
      <c r="F22" s="13"/>
      <c r="H22" s="13"/>
    </row>
    <row r="23" spans="1:8" ht="15" customHeight="1" x14ac:dyDescent="0.2">
      <c r="A23" s="32" t="s">
        <v>25</v>
      </c>
      <c r="B23" s="10" t="s">
        <v>6</v>
      </c>
      <c r="C23" s="18">
        <v>0.60549299999999995</v>
      </c>
      <c r="D23" s="31">
        <v>0.66562500000000002</v>
      </c>
      <c r="F23" s="13"/>
      <c r="H23" s="13"/>
    </row>
    <row r="24" spans="1:8" ht="15" customHeight="1" x14ac:dyDescent="0.2">
      <c r="A24" s="32" t="s">
        <v>45</v>
      </c>
      <c r="B24" s="10" t="s">
        <v>6</v>
      </c>
      <c r="C24" s="18">
        <v>0.37966</v>
      </c>
      <c r="D24" s="31">
        <v>0.43772499999999998</v>
      </c>
      <c r="F24" s="13"/>
      <c r="H24" s="13"/>
    </row>
    <row r="25" spans="1:8" ht="15" customHeight="1" x14ac:dyDescent="0.2">
      <c r="A25" s="32" t="s">
        <v>48</v>
      </c>
      <c r="B25" s="10" t="s">
        <v>6</v>
      </c>
      <c r="C25" s="18">
        <v>1.7287787800000001</v>
      </c>
      <c r="D25" s="31">
        <v>1.9710879809196002</v>
      </c>
      <c r="F25" s="13"/>
      <c r="H25" s="13"/>
    </row>
    <row r="26" spans="1:8" ht="15" customHeight="1" x14ac:dyDescent="0.2">
      <c r="A26" s="32" t="s">
        <v>26</v>
      </c>
      <c r="B26" s="10" t="s">
        <v>6</v>
      </c>
      <c r="C26" s="18">
        <v>2.8965519999999998</v>
      </c>
      <c r="D26" s="31">
        <v>3.001957</v>
      </c>
      <c r="F26" s="13"/>
      <c r="H26" s="13"/>
    </row>
    <row r="27" spans="1:8" ht="15" customHeight="1" x14ac:dyDescent="0.2">
      <c r="A27" s="32" t="s">
        <v>37</v>
      </c>
      <c r="B27" s="10" t="s">
        <v>6</v>
      </c>
      <c r="C27" s="18">
        <v>4.3510239999999998</v>
      </c>
      <c r="D27" s="31">
        <v>4.6693899999999999</v>
      </c>
      <c r="F27" s="13"/>
      <c r="H27" s="13"/>
    </row>
    <row r="28" spans="1:8" ht="15" customHeight="1" x14ac:dyDescent="0.2">
      <c r="A28" s="32" t="s">
        <v>47</v>
      </c>
      <c r="B28" s="10" t="s">
        <v>6</v>
      </c>
      <c r="C28" s="18">
        <v>1.310748</v>
      </c>
      <c r="D28" s="31">
        <v>1.4979929999999999</v>
      </c>
      <c r="F28" s="13"/>
      <c r="H28" s="13"/>
    </row>
    <row r="29" spans="1:8" ht="15" customHeight="1" x14ac:dyDescent="0.2">
      <c r="A29" s="32" t="s">
        <v>35</v>
      </c>
      <c r="B29" s="10" t="s">
        <v>6</v>
      </c>
      <c r="C29" s="18">
        <v>0.80320000000000003</v>
      </c>
      <c r="D29" s="31">
        <v>0.88360000000000005</v>
      </c>
      <c r="F29" s="13"/>
      <c r="H29" s="13"/>
    </row>
    <row r="30" spans="1:8" ht="15" customHeight="1" x14ac:dyDescent="0.2">
      <c r="A30" s="32" t="s">
        <v>44</v>
      </c>
      <c r="B30" s="10" t="s">
        <v>6</v>
      </c>
      <c r="C30" s="18">
        <v>3.27508</v>
      </c>
      <c r="D30" s="31">
        <v>1.9171199999999999</v>
      </c>
      <c r="F30" s="13"/>
      <c r="H30" s="13"/>
    </row>
    <row r="31" spans="1:8" ht="15" customHeight="1" x14ac:dyDescent="0.2">
      <c r="A31" s="32" t="s">
        <v>59</v>
      </c>
      <c r="B31" s="10" t="s">
        <v>6</v>
      </c>
      <c r="C31" s="18">
        <v>1.5217000000000001</v>
      </c>
      <c r="D31" s="31" t="s">
        <v>41</v>
      </c>
      <c r="F31" s="13"/>
      <c r="H31" s="13"/>
    </row>
    <row r="32" spans="1:8" ht="15" customHeight="1" x14ac:dyDescent="0.2">
      <c r="A32" s="32" t="s">
        <v>40</v>
      </c>
      <c r="B32" s="10" t="s">
        <v>6</v>
      </c>
      <c r="C32" s="18">
        <v>0.85711999999999999</v>
      </c>
      <c r="D32" s="31">
        <v>0.92140999999999995</v>
      </c>
      <c r="F32" s="13"/>
      <c r="H32" s="13"/>
    </row>
    <row r="33" spans="1:8" ht="15" customHeight="1" x14ac:dyDescent="0.2">
      <c r="A33" s="32" t="s">
        <v>46</v>
      </c>
      <c r="B33" s="10" t="s">
        <v>6</v>
      </c>
      <c r="C33" s="18">
        <v>2.1339800000000002</v>
      </c>
      <c r="D33" s="31">
        <v>2.2579850000000001</v>
      </c>
      <c r="F33" s="13"/>
      <c r="H33" s="13"/>
    </row>
    <row r="34" spans="1:8" ht="15" customHeight="1" x14ac:dyDescent="0.2">
      <c r="A34" s="32" t="s">
        <v>52</v>
      </c>
      <c r="B34" s="10" t="s">
        <v>6</v>
      </c>
      <c r="C34" s="18">
        <v>3</v>
      </c>
      <c r="D34" s="31">
        <v>3</v>
      </c>
      <c r="F34" s="13"/>
      <c r="H34" s="13"/>
    </row>
    <row r="35" spans="1:8" ht="15" customHeight="1" x14ac:dyDescent="0.2">
      <c r="A35" s="32" t="s">
        <v>32</v>
      </c>
      <c r="B35" s="10" t="s">
        <v>6</v>
      </c>
      <c r="C35" s="18">
        <v>3.6626835075803998</v>
      </c>
      <c r="D35" s="31">
        <v>3.4073381659719999</v>
      </c>
      <c r="F35" s="13"/>
      <c r="H35" s="13"/>
    </row>
    <row r="36" spans="1:8" ht="15" customHeight="1" x14ac:dyDescent="0.2">
      <c r="A36" s="32" t="s">
        <v>27</v>
      </c>
      <c r="B36" s="10" t="s">
        <v>6</v>
      </c>
      <c r="C36" s="18">
        <v>0.13501340000000001</v>
      </c>
      <c r="D36" s="31">
        <v>0.20251339999999998</v>
      </c>
      <c r="F36" s="13"/>
      <c r="H36" s="13"/>
    </row>
    <row r="37" spans="1:8" ht="15" customHeight="1" x14ac:dyDescent="0.2">
      <c r="A37" s="32" t="s">
        <v>49</v>
      </c>
      <c r="B37" s="10" t="s">
        <v>6</v>
      </c>
      <c r="C37" s="18">
        <v>2.9901184999999999</v>
      </c>
      <c r="D37" s="31">
        <v>3.4092196732829998</v>
      </c>
      <c r="F37" s="13"/>
      <c r="H37" s="13"/>
    </row>
    <row r="38" spans="1:8" ht="15" customHeight="1" x14ac:dyDescent="0.2">
      <c r="A38" s="32" t="s">
        <v>22</v>
      </c>
      <c r="B38" s="10" t="s">
        <v>6</v>
      </c>
      <c r="C38" s="18">
        <v>10.1418</v>
      </c>
      <c r="D38" s="31">
        <v>14.6334</v>
      </c>
      <c r="F38" s="13"/>
      <c r="H38" s="13"/>
    </row>
    <row r="39" spans="1:8" ht="15" customHeight="1" x14ac:dyDescent="0.2">
      <c r="A39" s="32" t="s">
        <v>36</v>
      </c>
      <c r="B39" s="10" t="s">
        <v>6</v>
      </c>
      <c r="C39" s="18">
        <v>3.1250388300000003</v>
      </c>
      <c r="D39" s="31">
        <v>3.4550388299999999</v>
      </c>
      <c r="F39" s="13"/>
    </row>
    <row r="40" spans="1:8" ht="15" customHeight="1" x14ac:dyDescent="0.2">
      <c r="A40" s="32" t="s">
        <v>50</v>
      </c>
      <c r="B40" s="10" t="s">
        <v>6</v>
      </c>
      <c r="C40" s="18">
        <v>0.50480000000000003</v>
      </c>
      <c r="D40" s="31">
        <v>0.56306</v>
      </c>
      <c r="F40" s="13"/>
    </row>
    <row r="41" spans="1:8" x14ac:dyDescent="0.2">
      <c r="A41" s="5" t="s">
        <v>15</v>
      </c>
      <c r="B41" s="6" t="s">
        <v>0</v>
      </c>
      <c r="C41" s="6"/>
      <c r="D41" s="6"/>
    </row>
    <row r="42" spans="1:8" ht="15" customHeight="1" x14ac:dyDescent="0.2">
      <c r="A42" s="7" t="s">
        <v>9</v>
      </c>
      <c r="B42" s="8" t="s">
        <v>6</v>
      </c>
      <c r="C42" s="19">
        <v>6782.9116568097716</v>
      </c>
      <c r="D42" s="19">
        <v>6515.0642154153002</v>
      </c>
      <c r="E42" s="13"/>
      <c r="F42" s="13"/>
    </row>
    <row r="43" spans="1:8" x14ac:dyDescent="0.2">
      <c r="A43" s="9" t="s">
        <v>2</v>
      </c>
      <c r="B43" s="10" t="s">
        <v>6</v>
      </c>
      <c r="C43" s="19">
        <v>56174.843699999998</v>
      </c>
      <c r="D43" s="19">
        <v>52072.327799999985</v>
      </c>
      <c r="E43" s="13"/>
      <c r="F43" s="13"/>
    </row>
    <row r="44" spans="1:8" x14ac:dyDescent="0.2">
      <c r="A44" s="9" t="s">
        <v>3</v>
      </c>
      <c r="B44" s="10" t="s">
        <v>6</v>
      </c>
      <c r="C44" s="19">
        <v>81449.370925040334</v>
      </c>
      <c r="D44" s="19">
        <v>76029.369102290948</v>
      </c>
    </row>
    <row r="45" spans="1:8" x14ac:dyDescent="0.2">
      <c r="A45" s="5" t="s">
        <v>17</v>
      </c>
      <c r="B45" s="6" t="s">
        <v>0</v>
      </c>
      <c r="C45" s="6"/>
      <c r="D45" s="6"/>
    </row>
    <row r="46" spans="1:8" x14ac:dyDescent="0.2">
      <c r="A46" s="9" t="s">
        <v>10</v>
      </c>
      <c r="B46" s="10" t="s">
        <v>6</v>
      </c>
      <c r="C46" s="21">
        <v>56996.838905160999</v>
      </c>
      <c r="D46" s="21">
        <v>52963.194089994198</v>
      </c>
      <c r="F46" s="13"/>
    </row>
    <row r="47" spans="1:8" x14ac:dyDescent="0.2">
      <c r="A47" s="9" t="s">
        <v>7</v>
      </c>
      <c r="B47" s="10" t="s">
        <v>6</v>
      </c>
      <c r="C47" s="21">
        <v>87410.287380297668</v>
      </c>
      <c r="D47" s="21">
        <v>81653.56702689649</v>
      </c>
      <c r="F47" s="13"/>
    </row>
    <row r="48" spans="1:8" x14ac:dyDescent="0.2">
      <c r="A48" s="5" t="s">
        <v>18</v>
      </c>
      <c r="B48" s="6" t="s">
        <v>0</v>
      </c>
      <c r="C48" s="6"/>
      <c r="D48" s="6"/>
    </row>
    <row r="49" spans="1:8" x14ac:dyDescent="0.2">
      <c r="A49" s="9" t="s">
        <v>4</v>
      </c>
      <c r="B49" s="10" t="s">
        <v>6</v>
      </c>
      <c r="C49" s="21">
        <v>56987.33432914858</v>
      </c>
      <c r="D49" s="21">
        <v>52953.543198439453</v>
      </c>
      <c r="E49" s="13"/>
      <c r="F49" s="13"/>
    </row>
    <row r="50" spans="1:8" x14ac:dyDescent="0.2">
      <c r="A50" s="9" t="s">
        <v>5</v>
      </c>
      <c r="B50" s="10" t="s">
        <v>6</v>
      </c>
      <c r="C50" s="21">
        <v>87419.791956310088</v>
      </c>
      <c r="D50" s="21">
        <v>81663.21791845125</v>
      </c>
      <c r="E50" s="13"/>
      <c r="F50" s="13"/>
    </row>
    <row r="51" spans="1:8" x14ac:dyDescent="0.2">
      <c r="A51" s="5" t="s">
        <v>21</v>
      </c>
      <c r="B51" s="6" t="s">
        <v>0</v>
      </c>
      <c r="C51" s="6"/>
      <c r="D51" s="6"/>
    </row>
    <row r="52" spans="1:8" x14ac:dyDescent="0.2">
      <c r="A52" s="12" t="s">
        <v>19</v>
      </c>
      <c r="B52" s="11" t="s">
        <v>6</v>
      </c>
      <c r="C52" s="22">
        <f>C53+C54</f>
        <v>47783.5678113678</v>
      </c>
      <c r="D52" s="22">
        <f>D53+D54</f>
        <v>42578.341766778023</v>
      </c>
      <c r="H52" s="13"/>
    </row>
    <row r="53" spans="1:8" x14ac:dyDescent="0.2">
      <c r="A53" s="9" t="s">
        <v>2</v>
      </c>
      <c r="B53" s="10" t="s">
        <v>6</v>
      </c>
      <c r="C53" s="20">
        <v>43411.582299999995</v>
      </c>
      <c r="D53" s="20">
        <v>38318.319799999983</v>
      </c>
      <c r="F53" s="13"/>
    </row>
    <row r="54" spans="1:8" ht="12" customHeight="1" x14ac:dyDescent="0.2">
      <c r="A54" s="9" t="s">
        <v>3</v>
      </c>
      <c r="B54" s="10" t="s">
        <v>6</v>
      </c>
      <c r="C54" s="20">
        <v>4371.9855113678077</v>
      </c>
      <c r="D54" s="20">
        <v>4260.0219667780402</v>
      </c>
      <c r="F54" s="13"/>
    </row>
    <row r="55" spans="1:8" x14ac:dyDescent="0.2">
      <c r="A55" s="12" t="s">
        <v>20</v>
      </c>
      <c r="B55" s="11" t="s">
        <v>6</v>
      </c>
      <c r="C55" s="22">
        <f>C56+C57+C58</f>
        <v>96623.558470482298</v>
      </c>
      <c r="D55" s="22">
        <f>D56+D57+D58</f>
        <v>92038.419350928205</v>
      </c>
      <c r="E55" s="13"/>
      <c r="F55" s="13"/>
    </row>
    <row r="56" spans="1:8" x14ac:dyDescent="0.2">
      <c r="A56" s="9" t="s">
        <v>2</v>
      </c>
      <c r="B56" s="10" t="s">
        <v>6</v>
      </c>
      <c r="C56" s="20">
        <v>12763.261400000001</v>
      </c>
      <c r="D56" s="20">
        <v>13754.008</v>
      </c>
      <c r="F56" s="13"/>
      <c r="G56" s="13"/>
    </row>
    <row r="57" spans="1:8" x14ac:dyDescent="0.2">
      <c r="A57" s="9" t="s">
        <v>3</v>
      </c>
      <c r="B57" s="10" t="s">
        <v>6</v>
      </c>
      <c r="C57" s="20">
        <v>77077.385413672528</v>
      </c>
      <c r="D57" s="20">
        <v>71769.3471355129</v>
      </c>
      <c r="F57" s="13"/>
    </row>
    <row r="58" spans="1:8" ht="12" customHeight="1" x14ac:dyDescent="0.2">
      <c r="A58" s="9" t="s">
        <v>9</v>
      </c>
      <c r="B58" s="10" t="s">
        <v>6</v>
      </c>
      <c r="C58" s="20">
        <v>6782.9116568097716</v>
      </c>
      <c r="D58" s="20">
        <v>6515.0642154153002</v>
      </c>
    </row>
    <row r="59" spans="1:8" ht="3.75" hidden="1" customHeight="1" x14ac:dyDescent="0.2">
      <c r="A59" s="17"/>
      <c r="B59" s="14"/>
      <c r="C59" s="25">
        <v>387200</v>
      </c>
      <c r="D59" s="25">
        <v>353520.87699999998</v>
      </c>
    </row>
    <row r="60" spans="1:8" ht="13.5" customHeight="1" x14ac:dyDescent="0.2">
      <c r="A60" s="29"/>
      <c r="B60" s="14"/>
      <c r="C60" s="14"/>
      <c r="D60" s="14"/>
    </row>
    <row r="61" spans="1:8" ht="13.5" customHeight="1" x14ac:dyDescent="0.2">
      <c r="A61" s="29" t="s">
        <v>60</v>
      </c>
      <c r="B61" s="15"/>
      <c r="C61" s="15"/>
      <c r="D61" s="15"/>
    </row>
    <row r="62" spans="1:8" ht="10.5" customHeight="1" x14ac:dyDescent="0.2">
      <c r="A62" s="29" t="s">
        <v>61</v>
      </c>
      <c r="B62" s="15"/>
      <c r="C62" s="15"/>
      <c r="D62" s="15"/>
    </row>
    <row r="63" spans="1:8" ht="9.9499999999999993" customHeight="1" x14ac:dyDescent="0.2">
      <c r="A63" s="29" t="s">
        <v>51</v>
      </c>
      <c r="B63" s="14"/>
      <c r="C63" s="35"/>
      <c r="D63" s="35"/>
    </row>
    <row r="64" spans="1:8" x14ac:dyDescent="0.2">
      <c r="D64" s="13"/>
    </row>
    <row r="65" spans="3:4" x14ac:dyDescent="0.2">
      <c r="C65" s="13"/>
      <c r="D65" s="13"/>
    </row>
  </sheetData>
  <mergeCells count="1">
    <mergeCell ref="A1:D2"/>
  </mergeCells>
  <phoneticPr fontId="3" type="noConversion"/>
  <conditionalFormatting sqref="D53">
    <cfRule type="expression" dxfId="29" priority="36" stopIfTrue="1">
      <formula>FIND("1",XFB51)=1</formula>
    </cfRule>
    <cfRule type="expression" dxfId="28" priority="37" stopIfTrue="1">
      <formula>FIND("2",XFB51)=1</formula>
    </cfRule>
    <cfRule type="expression" dxfId="27" priority="38" stopIfTrue="1">
      <formula>FIND("3.",XFB51)=1</formula>
    </cfRule>
    <cfRule type="expression" dxfId="26" priority="39" stopIfTrue="1">
      <formula>FIND("Total",XFB51)=1</formula>
    </cfRule>
    <cfRule type="expression" dxfId="25" priority="40" stopIfTrue="1">
      <formula>FIND("4.",XFB51)=1</formula>
    </cfRule>
  </conditionalFormatting>
  <conditionalFormatting sqref="D54">
    <cfRule type="expression" dxfId="24" priority="26" stopIfTrue="1">
      <formula>FIND("1",XFB52)=1</formula>
    </cfRule>
    <cfRule type="expression" dxfId="23" priority="27" stopIfTrue="1">
      <formula>FIND("2",XFB52)=1</formula>
    </cfRule>
    <cfRule type="expression" dxfId="22" priority="28" stopIfTrue="1">
      <formula>FIND("3.",XFB52)=1</formula>
    </cfRule>
    <cfRule type="expression" dxfId="21" priority="29" stopIfTrue="1">
      <formula>FIND("Total",XFB52)=1</formula>
    </cfRule>
    <cfRule type="expression" dxfId="20" priority="30" stopIfTrue="1">
      <formula>FIND("4.",XFB52)=1</formula>
    </cfRule>
  </conditionalFormatting>
  <conditionalFormatting sqref="D56:D58">
    <cfRule type="expression" dxfId="19" priority="21" stopIfTrue="1">
      <formula>FIND("1",XFB54)=1</formula>
    </cfRule>
    <cfRule type="expression" dxfId="18" priority="22" stopIfTrue="1">
      <formula>FIND("2",XFB54)=1</formula>
    </cfRule>
    <cfRule type="expression" dxfId="17" priority="23" stopIfTrue="1">
      <formula>FIND("3.",XFB54)=1</formula>
    </cfRule>
    <cfRule type="expression" dxfId="16" priority="24" stopIfTrue="1">
      <formula>FIND("Total",XFB54)=1</formula>
    </cfRule>
    <cfRule type="expression" dxfId="15" priority="25" stopIfTrue="1">
      <formula>FIND("4.",XFB54)=1</formula>
    </cfRule>
  </conditionalFormatting>
  <conditionalFormatting sqref="C54">
    <cfRule type="expression" dxfId="14" priority="11" stopIfTrue="1">
      <formula>FIND("1",XFA52)=1</formula>
    </cfRule>
    <cfRule type="expression" dxfId="13" priority="12" stopIfTrue="1">
      <formula>FIND("2",XFA52)=1</formula>
    </cfRule>
    <cfRule type="expression" dxfId="12" priority="13" stopIfTrue="1">
      <formula>FIND("3.",XFA52)=1</formula>
    </cfRule>
    <cfRule type="expression" dxfId="11" priority="14" stopIfTrue="1">
      <formula>FIND("Total",XFA52)=1</formula>
    </cfRule>
    <cfRule type="expression" dxfId="10" priority="15" stopIfTrue="1">
      <formula>FIND("4.",XFA52)=1</formula>
    </cfRule>
  </conditionalFormatting>
  <conditionalFormatting sqref="C56:C58">
    <cfRule type="expression" dxfId="9" priority="6" stopIfTrue="1">
      <formula>FIND("1",XFA54)=1</formula>
    </cfRule>
    <cfRule type="expression" dxfId="8" priority="7" stopIfTrue="1">
      <formula>FIND("2",XFA54)=1</formula>
    </cfRule>
    <cfRule type="expression" dxfId="7" priority="8" stopIfTrue="1">
      <formula>FIND("3.",XFA54)=1</formula>
    </cfRule>
    <cfRule type="expression" dxfId="6" priority="9" stopIfTrue="1">
      <formula>FIND("Total",XFA54)=1</formula>
    </cfRule>
    <cfRule type="expression" dxfId="5" priority="10" stopIfTrue="1">
      <formula>FIND("4.",XFA54)=1</formula>
    </cfRule>
  </conditionalFormatting>
  <conditionalFormatting sqref="C53">
    <cfRule type="expression" dxfId="4" priority="1" stopIfTrue="1">
      <formula>FIND("1",XFA51)=1</formula>
    </cfRule>
    <cfRule type="expression" dxfId="3" priority="2" stopIfTrue="1">
      <formula>FIND("2",XFA51)=1</formula>
    </cfRule>
    <cfRule type="expression" dxfId="2" priority="3" stopIfTrue="1">
      <formula>FIND("3.",XFA51)=1</formula>
    </cfRule>
    <cfRule type="expression" dxfId="1" priority="4" stopIfTrue="1">
      <formula>FIND("Total",XFA51)=1</formula>
    </cfRule>
    <cfRule type="expression" dxfId="0" priority="5" stopIfTrue="1">
      <formula>FIND("4.",XFA51)=1</formula>
    </cfRule>
  </conditionalFormatting>
  <pageMargins left="1.84" right="0.74803149606299213" top="0.77" bottom="0.98425196850393704" header="0.51181102362204722" footer="0.51181102362204722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31 martie 2026</vt:lpstr>
      <vt:lpstr>'31 martie 2026'!Zona_de_imprimat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Racu</dc:creator>
  <cp:lastModifiedBy>Cebanu Anna</cp:lastModifiedBy>
  <cp:lastPrinted>2026-05-22T06:46:12Z</cp:lastPrinted>
  <dcterms:created xsi:type="dcterms:W3CDTF">1996-10-14T23:33:28Z</dcterms:created>
  <dcterms:modified xsi:type="dcterms:W3CDTF">2026-06-10T11:10:51Z</dcterms:modified>
</cp:coreProperties>
</file>