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\SAR\01\SDDS\SDDS plus\2025\Q4\Publicare MF\"/>
    </mc:Choice>
  </mc:AlternateContent>
  <bookViews>
    <workbookView xWindow="0" yWindow="0" windowWidth="10992" windowHeight="15600"/>
  </bookViews>
  <sheets>
    <sheet name="31.12.2025" sheetId="6" r:id="rId1"/>
  </sheets>
  <definedNames>
    <definedName name="Query_from_dms1" localSheetId="0">'31.12.2025'!$A$7:$H$37</definedName>
    <definedName name="_xlnm.Print_Area" localSheetId="0">'31.12.2025'!$A$1:$D$23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" l="1"/>
  <c r="C13" i="6" l="1"/>
  <c r="B10" i="6" l="1"/>
  <c r="C17" i="6" l="1"/>
  <c r="C12" i="6" s="1"/>
  <c r="D20" i="6" l="1"/>
  <c r="D11" i="6" l="1"/>
  <c r="D10" i="6" s="1"/>
  <c r="B15" i="6" l="1"/>
  <c r="C6" i="6" l="1"/>
  <c r="C19" i="6" l="1"/>
  <c r="D9" i="6" l="1"/>
  <c r="D8" i="6"/>
  <c r="D7" i="6"/>
  <c r="D6" i="6" l="1"/>
  <c r="D18" i="6"/>
  <c r="D14" i="6"/>
  <c r="D16" i="6"/>
  <c r="D15" i="6" l="1"/>
  <c r="D13" i="6" l="1"/>
  <c r="C22" i="6"/>
  <c r="D21" i="6" l="1"/>
  <c r="D19" i="6" s="1"/>
  <c r="B6" i="6" l="1"/>
  <c r="B19" i="6" l="1"/>
  <c r="B17" i="6"/>
  <c r="B12" i="6" s="1"/>
  <c r="B22" i="6" l="1"/>
  <c r="D17" i="6"/>
  <c r="D12" i="6" s="1"/>
  <c r="D22" i="6" l="1"/>
</calcChain>
</file>

<file path=xl/sharedStrings.xml><?xml version="1.0" encoding="utf-8"?>
<sst xmlns="http://schemas.openxmlformats.org/spreadsheetml/2006/main" count="25" uniqueCount="19">
  <si>
    <t>Tipul</t>
  </si>
  <si>
    <t>Externe</t>
  </si>
  <si>
    <t>Interne</t>
  </si>
  <si>
    <t>Total</t>
  </si>
  <si>
    <t xml:space="preserve">       - Imprumuturi:</t>
  </si>
  <si>
    <t>2. Datoria BNM:</t>
  </si>
  <si>
    <t xml:space="preserve">   3.1. Intreprinderile de Stat:</t>
  </si>
  <si>
    <t xml:space="preserve">   3.2. Intreprinderi, Statul&gt;50% cap.social:</t>
  </si>
  <si>
    <t>Total general:</t>
  </si>
  <si>
    <t xml:space="preserve">       - Alocare DST:</t>
  </si>
  <si>
    <t>Soldul</t>
  </si>
  <si>
    <t xml:space="preserve">       - Valori mobiliare de stat:</t>
  </si>
  <si>
    <t xml:space="preserve">Soldul datoriei sectorului public (pe tipuri de datorie și instrumente) </t>
  </si>
  <si>
    <r>
      <t>1. Datoria de Stat</t>
    </r>
    <r>
      <rPr>
        <sz val="10"/>
        <rFont val="Arial Cyr"/>
        <charset val="204"/>
      </rPr>
      <t>:</t>
    </r>
  </si>
  <si>
    <r>
      <t>*În conformitate cu</t>
    </r>
    <r>
      <rPr>
        <i/>
        <sz val="10"/>
        <rFont val="Arial Cyr"/>
        <charset val="204"/>
      </rPr>
      <t xml:space="preserve"> Legea nr. 419/2006 cu privire la datoria sectorului bublic, garanţiile de stat şi recreditarea de stat, </t>
    </r>
    <r>
      <rPr>
        <sz val="10"/>
        <rFont val="Arial Cyr"/>
        <charset val="204"/>
      </rPr>
      <t xml:space="preserve">Ministerul Finanţelor monitorizează datoria întreprinderilor de stat/municipale, a societăţilor comerciale cu capital integral sau majoritar public şi a unităţilor administrativ-teritoriale cu termenul original de scadenţă de un an şi mai mare </t>
    </r>
  </si>
  <si>
    <t>3. Datoria directă a intreprinderilor, sectorul public*:</t>
  </si>
  <si>
    <t>4. Datoria directă a UAT*:</t>
  </si>
  <si>
    <t xml:space="preserve">   3.3. Intreprinderile Municipale:</t>
  </si>
  <si>
    <t>la situaţia din 31.12.2025 (mil. MDL)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</si>
</sst>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0000"/>
  </numFmts>
  <fonts count="8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b/>
      <sz val="14"/>
      <name val="Arial Cyr"/>
      <charset val="238"/>
    </font>
    <font>
      <sz val="9"/>
      <name val="Tahoma"/>
      <family val="2"/>
      <charset val="204"/>
    </font>
    <font>
      <i/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5" fillId="0" borderId="0" xfId="0" applyFont="1"/>
    <xf numFmtId="0" fontId="0" fillId="0" borderId="0" xfId="0" applyAlignment="1">
      <alignment vertical="top" wrapText="1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2" fillId="2" borderId="11" xfId="0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95"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A10" zoomScale="90" zoomScaleNormal="90" workbookViewId="0">
      <selection activeCell="C20" sqref="C20"/>
    </sheetView>
  </sheetViews>
  <sheetFormatPr defaultRowHeight="13.2"/>
  <cols>
    <col min="1" max="1" width="47.5546875" customWidth="1"/>
    <col min="2" max="2" width="19.33203125" style="1" customWidth="1"/>
    <col min="3" max="3" width="19.88671875" style="1" customWidth="1"/>
    <col min="4" max="4" width="20.5546875" style="1" customWidth="1"/>
    <col min="6" max="6" width="12.6640625" bestFit="1" customWidth="1"/>
  </cols>
  <sheetData>
    <row r="1" spans="1:7" ht="17.399999999999999">
      <c r="A1" s="23" t="s">
        <v>12</v>
      </c>
      <c r="B1" s="24"/>
      <c r="C1" s="24"/>
      <c r="D1" s="24"/>
    </row>
    <row r="2" spans="1:7" ht="17.399999999999999">
      <c r="A2" s="25" t="s">
        <v>18</v>
      </c>
      <c r="B2" s="26"/>
      <c r="C2" s="26"/>
      <c r="D2" s="26"/>
    </row>
    <row r="3" spans="1:7" ht="13.8" thickBot="1"/>
    <row r="4" spans="1:7" s="4" customFormat="1" ht="13.8" thickBot="1">
      <c r="A4" s="2"/>
      <c r="B4" s="27" t="s">
        <v>10</v>
      </c>
      <c r="C4" s="27"/>
      <c r="D4" s="3"/>
    </row>
    <row r="5" spans="1:7" s="4" customFormat="1" ht="14.4" thickBot="1">
      <c r="A5" s="11" t="s">
        <v>0</v>
      </c>
      <c r="B5" s="12" t="s">
        <v>1</v>
      </c>
      <c r="C5" s="12" t="s">
        <v>2</v>
      </c>
      <c r="D5" s="13" t="s">
        <v>3</v>
      </c>
    </row>
    <row r="6" spans="1:7" ht="17.25" customHeight="1">
      <c r="A6" s="10" t="s">
        <v>13</v>
      </c>
      <c r="B6" s="14">
        <f>B7+B8+B9</f>
        <v>80782.196006782047</v>
      </c>
      <c r="C6" s="14">
        <f>C7+C8+C9</f>
        <v>51994.827799999992</v>
      </c>
      <c r="D6" s="15">
        <f>D7+D8+D9</f>
        <v>132777.02380678203</v>
      </c>
    </row>
    <row r="7" spans="1:7" ht="18" customHeight="1">
      <c r="A7" s="8" t="s">
        <v>4</v>
      </c>
      <c r="B7" s="16">
        <v>74267.131791366744</v>
      </c>
      <c r="C7" s="16"/>
      <c r="D7" s="17">
        <f>C7+B7</f>
        <v>74267.131791366744</v>
      </c>
    </row>
    <row r="8" spans="1:7" ht="18" customHeight="1">
      <c r="A8" s="8" t="s">
        <v>9</v>
      </c>
      <c r="B8" s="16">
        <v>6515.0642154153002</v>
      </c>
      <c r="C8" s="16"/>
      <c r="D8" s="17">
        <f>C8+B8</f>
        <v>6515.0642154153002</v>
      </c>
    </row>
    <row r="9" spans="1:7" ht="18" customHeight="1">
      <c r="A9" s="5" t="s">
        <v>11</v>
      </c>
      <c r="B9" s="15"/>
      <c r="C9" s="15">
        <v>51994.827799999992</v>
      </c>
      <c r="D9" s="18">
        <f>C9+B9</f>
        <v>51994.827799999992</v>
      </c>
    </row>
    <row r="10" spans="1:7" ht="18" customHeight="1">
      <c r="A10" s="5" t="s">
        <v>5</v>
      </c>
      <c r="B10" s="18">
        <f>B11</f>
        <v>582.57545599557761</v>
      </c>
      <c r="C10" s="18"/>
      <c r="D10" s="18">
        <f>D11</f>
        <v>582.57545599557761</v>
      </c>
    </row>
    <row r="11" spans="1:7" ht="18" customHeight="1">
      <c r="A11" s="5" t="s">
        <v>4</v>
      </c>
      <c r="B11" s="18">
        <v>582.57545599557761</v>
      </c>
      <c r="C11" s="18"/>
      <c r="D11" s="18">
        <f>C11+B11</f>
        <v>582.57545599557761</v>
      </c>
    </row>
    <row r="12" spans="1:7" ht="18" customHeight="1">
      <c r="A12" s="5" t="s">
        <v>15</v>
      </c>
      <c r="B12" s="18">
        <f>B13+B15+B17</f>
        <v>2462.4164983979999</v>
      </c>
      <c r="C12" s="18">
        <f>C13+C15+C17</f>
        <v>873.91765339552512</v>
      </c>
      <c r="D12" s="18">
        <f>D13+D15+D17</f>
        <v>3336.3341517935255</v>
      </c>
    </row>
    <row r="13" spans="1:7" ht="18" customHeight="1">
      <c r="A13" s="5" t="s">
        <v>6</v>
      </c>
      <c r="B13" s="18"/>
      <c r="C13" s="18">
        <f>C14</f>
        <v>124.24490230660001</v>
      </c>
      <c r="D13" s="15">
        <f t="shared" ref="D13:D17" si="0">C13+B13</f>
        <v>124.24490230660001</v>
      </c>
      <c r="F13" s="9"/>
    </row>
    <row r="14" spans="1:7" ht="18" customHeight="1">
      <c r="A14" s="5" t="s">
        <v>4</v>
      </c>
      <c r="B14" s="18"/>
      <c r="C14" s="18">
        <v>124.24490230660001</v>
      </c>
      <c r="D14" s="15">
        <f t="shared" si="0"/>
        <v>124.24490230660001</v>
      </c>
      <c r="F14" s="22"/>
      <c r="G14" s="21"/>
    </row>
    <row r="15" spans="1:7" ht="18" customHeight="1">
      <c r="A15" s="5" t="s">
        <v>7</v>
      </c>
      <c r="B15" s="18">
        <f>B16</f>
        <v>2335.965815991</v>
      </c>
      <c r="C15" s="16">
        <f>C16</f>
        <v>741.02346814300006</v>
      </c>
      <c r="D15" s="15">
        <f t="shared" si="0"/>
        <v>3076.9892841340002</v>
      </c>
      <c r="F15" s="9"/>
    </row>
    <row r="16" spans="1:7" ht="18" customHeight="1">
      <c r="A16" s="5" t="s">
        <v>4</v>
      </c>
      <c r="B16" s="18">
        <v>2335.965815991</v>
      </c>
      <c r="C16" s="15">
        <v>741.02346814300006</v>
      </c>
      <c r="D16" s="15">
        <f>C16+B16</f>
        <v>3076.9892841340002</v>
      </c>
    </row>
    <row r="17" spans="1:9" ht="18" customHeight="1">
      <c r="A17" s="8" t="s">
        <v>17</v>
      </c>
      <c r="B17" s="16">
        <f>B18</f>
        <v>126.450682407</v>
      </c>
      <c r="C17" s="16">
        <f>C18</f>
        <v>8.649282945925</v>
      </c>
      <c r="D17" s="19">
        <f t="shared" si="0"/>
        <v>135.09996535292501</v>
      </c>
      <c r="I17" s="9"/>
    </row>
    <row r="18" spans="1:9" ht="18" customHeight="1">
      <c r="A18" s="5" t="s">
        <v>4</v>
      </c>
      <c r="B18" s="15">
        <v>126.450682407</v>
      </c>
      <c r="C18" s="15">
        <v>8.649282945925</v>
      </c>
      <c r="D18" s="15">
        <f>C18+B18</f>
        <v>135.09996535292501</v>
      </c>
      <c r="F18" s="9"/>
    </row>
    <row r="19" spans="1:9" ht="18" customHeight="1">
      <c r="A19" s="5" t="s">
        <v>16</v>
      </c>
      <c r="B19" s="18">
        <f>B20</f>
        <v>881.01987029499992</v>
      </c>
      <c r="C19" s="18">
        <f>C20+C21</f>
        <v>958.71539815999995</v>
      </c>
      <c r="D19" s="18">
        <f>D20+D21</f>
        <v>1839.7352684549999</v>
      </c>
    </row>
    <row r="20" spans="1:9" ht="18" customHeight="1">
      <c r="A20" s="5" t="s">
        <v>4</v>
      </c>
      <c r="B20" s="18">
        <v>881.01987029499992</v>
      </c>
      <c r="C20" s="18">
        <v>881.21539815999995</v>
      </c>
      <c r="D20" s="18">
        <f>C20+B20</f>
        <v>1762.2352684549999</v>
      </c>
    </row>
    <row r="21" spans="1:9" ht="18" customHeight="1">
      <c r="A21" s="5" t="s">
        <v>11</v>
      </c>
      <c r="B21" s="18"/>
      <c r="C21" s="18">
        <v>77.5</v>
      </c>
      <c r="D21" s="18">
        <f>C21+B21</f>
        <v>77.5</v>
      </c>
      <c r="F21" s="9"/>
    </row>
    <row r="22" spans="1:9" ht="18.75" customHeight="1">
      <c r="A22" s="5" t="s">
        <v>8</v>
      </c>
      <c r="B22" s="20">
        <f>B19+B12+B10+B6</f>
        <v>84708.20783147063</v>
      </c>
      <c r="C22" s="20">
        <f>C19+C12+C10+C6</f>
        <v>53827.460851555516</v>
      </c>
      <c r="D22" s="20">
        <f>D19+D12+D10+D6</f>
        <v>138535.66868302613</v>
      </c>
    </row>
    <row r="23" spans="1:9" ht="41.25" customHeight="1">
      <c r="A23" s="28" t="s">
        <v>14</v>
      </c>
      <c r="B23" s="28"/>
      <c r="C23" s="28"/>
      <c r="D23" s="28"/>
      <c r="E23" s="7"/>
    </row>
    <row r="24" spans="1:9" ht="32.25" customHeight="1">
      <c r="A24" s="29"/>
      <c r="B24" s="29"/>
      <c r="C24" s="29"/>
      <c r="D24" s="29"/>
    </row>
    <row r="25" spans="1:9" ht="32.25" customHeight="1">
      <c r="A25" s="6"/>
    </row>
    <row r="26" spans="1:9" ht="32.25" customHeight="1">
      <c r="A26" s="6"/>
    </row>
    <row r="27" spans="1:9" ht="32.25" customHeight="1"/>
    <row r="28" spans="1:9" ht="32.25" customHeight="1"/>
    <row r="29" spans="1:9" ht="32.25" customHeight="1"/>
    <row r="30" spans="1:9" ht="32.25" customHeight="1"/>
    <row r="31" spans="1:9" ht="32.25" customHeight="1"/>
    <row r="32" spans="1:9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6.75" customHeight="1"/>
  </sheetData>
  <mergeCells count="5">
    <mergeCell ref="A1:D1"/>
    <mergeCell ref="A2:D2"/>
    <mergeCell ref="B4:C4"/>
    <mergeCell ref="A23:D23"/>
    <mergeCell ref="A24:D24"/>
  </mergeCells>
  <conditionalFormatting sqref="A6:A21">
    <cfRule type="expression" dxfId="94" priority="40" stopIfTrue="1">
      <formula>FIND("1",A6)=1</formula>
    </cfRule>
    <cfRule type="expression" dxfId="93" priority="41" stopIfTrue="1">
      <formula>FIND("2",A6)=1</formula>
    </cfRule>
    <cfRule type="expression" dxfId="92" priority="42" stopIfTrue="1">
      <formula>FIND("3.",A6)=1</formula>
    </cfRule>
    <cfRule type="expression" dxfId="91" priority="43" stopIfTrue="1">
      <formula>FIND("4.",A6)=1</formula>
    </cfRule>
    <cfRule type="expression" dxfId="90" priority="47" stopIfTrue="1">
      <formula>FIND("Total",A6)=1</formula>
    </cfRule>
  </conditionalFormatting>
  <conditionalFormatting sqref="A23">
    <cfRule type="expression" dxfId="89" priority="141" stopIfTrue="1">
      <formula>FIND("1",A23)=1</formula>
    </cfRule>
    <cfRule type="expression" dxfId="88" priority="142" stopIfTrue="1">
      <formula>FIND("2",A23)=1</formula>
    </cfRule>
    <cfRule type="expression" dxfId="87" priority="143" stopIfTrue="1">
      <formula>FIND("3.",A23)=1</formula>
    </cfRule>
    <cfRule type="expression" dxfId="86" priority="144" stopIfTrue="1">
      <formula>FIND("Total",A23)=1</formula>
    </cfRule>
    <cfRule type="expression" dxfId="85" priority="145" stopIfTrue="1">
      <formula>FIND("4.",A23)=1</formula>
    </cfRule>
  </conditionalFormatting>
  <conditionalFormatting sqref="A22:B22 D22 A27:A29">
    <cfRule type="expression" dxfId="84" priority="181" stopIfTrue="1">
      <formula>FIND("2",A22)=1</formula>
    </cfRule>
    <cfRule type="expression" dxfId="83" priority="182" stopIfTrue="1">
      <formula>FIND("3.",A22)=1</formula>
    </cfRule>
  </conditionalFormatting>
  <conditionalFormatting sqref="A22:B22 D22">
    <cfRule type="expression" dxfId="82" priority="183" stopIfTrue="1">
      <formula>FIND("4.",A22)=1</formula>
    </cfRule>
  </conditionalFormatting>
  <conditionalFormatting sqref="B9:B21">
    <cfRule type="expression" dxfId="81" priority="31" stopIfTrue="1">
      <formula>FIND("1",A9)=1</formula>
    </cfRule>
    <cfRule type="expression" dxfId="80" priority="32" stopIfTrue="1">
      <formula>FIND("2",A9)=1</formula>
    </cfRule>
    <cfRule type="expression" dxfId="79" priority="33" stopIfTrue="1">
      <formula>FIND("3.",A9)=1</formula>
    </cfRule>
    <cfRule type="expression" dxfId="78" priority="44" stopIfTrue="1">
      <formula>FIND("4.",A9)=1</formula>
    </cfRule>
    <cfRule type="expression" dxfId="77" priority="48" stopIfTrue="1">
      <formula>FIND("Total",A9)=1</formula>
    </cfRule>
  </conditionalFormatting>
  <conditionalFormatting sqref="B22 D22 B25">
    <cfRule type="expression" dxfId="76" priority="188" stopIfTrue="1">
      <formula>FIND("Total",A22)=1</formula>
    </cfRule>
  </conditionalFormatting>
  <conditionalFormatting sqref="B22 D22 B25:B29">
    <cfRule type="expression" dxfId="75" priority="172" stopIfTrue="1">
      <formula>FIND("2",A22)=1</formula>
    </cfRule>
    <cfRule type="expression" dxfId="74" priority="173" stopIfTrue="1">
      <formula>FIND("3.",A22)=1</formula>
    </cfRule>
  </conditionalFormatting>
  <conditionalFormatting sqref="B22 D22">
    <cfRule type="expression" dxfId="73" priority="184" stopIfTrue="1">
      <formula>FIND("4.",A22)=1</formula>
    </cfRule>
  </conditionalFormatting>
  <conditionalFormatting sqref="B22">
    <cfRule type="expression" dxfId="72" priority="160" stopIfTrue="1">
      <formula>FIND("4.",A22)=1</formula>
    </cfRule>
    <cfRule type="expression" dxfId="71" priority="161" stopIfTrue="1">
      <formula>FIND("1",XFD22)=1</formula>
    </cfRule>
    <cfRule type="expression" dxfId="70" priority="162" stopIfTrue="1">
      <formula>FIND("2",XFD22)=1</formula>
    </cfRule>
    <cfRule type="expression" dxfId="69" priority="163" stopIfTrue="1">
      <formula>FIND("3.",XFD22)=1</formula>
    </cfRule>
    <cfRule type="expression" dxfId="68" priority="164" stopIfTrue="1">
      <formula>FIND("Total",XFD22)=1</formula>
    </cfRule>
    <cfRule type="expression" dxfId="67" priority="165" stopIfTrue="1">
      <formula>FIND("4.",XFD22)=1</formula>
    </cfRule>
  </conditionalFormatting>
  <conditionalFormatting sqref="B6:C6 C10:D10 C12:D12 C13:C14 C19:D19">
    <cfRule type="expression" dxfId="66" priority="76" stopIfTrue="1">
      <formula>FIND("1",A6)=1</formula>
    </cfRule>
    <cfRule type="expression" dxfId="65" priority="77" stopIfTrue="1">
      <formula>FIND("2",A6)=1</formula>
    </cfRule>
    <cfRule type="expression" dxfId="64" priority="78" stopIfTrue="1">
      <formula>FIND("3.",A6)=1</formula>
    </cfRule>
    <cfRule type="expression" dxfId="63" priority="89" stopIfTrue="1">
      <formula>FIND("4.",A6)=1</formula>
    </cfRule>
    <cfRule type="expression" dxfId="62" priority="93" stopIfTrue="1">
      <formula>FIND("Total",A6)=1</formula>
    </cfRule>
  </conditionalFormatting>
  <conditionalFormatting sqref="B22:C22">
    <cfRule type="expression" dxfId="61" priority="116" stopIfTrue="1">
      <formula>FIND("1",A22)=1</formula>
    </cfRule>
    <cfRule type="expression" dxfId="60" priority="117" stopIfTrue="1">
      <formula>FIND("2",A22)=1</formula>
    </cfRule>
    <cfRule type="expression" dxfId="59" priority="118" stopIfTrue="1">
      <formula>FIND("3.",A22)=1</formula>
    </cfRule>
    <cfRule type="expression" dxfId="58" priority="129" stopIfTrue="1">
      <formula>FIND("Total",A22)=1</formula>
    </cfRule>
  </conditionalFormatting>
  <conditionalFormatting sqref="B6:D6 C8 C18:C20 C10:C14">
    <cfRule type="expression" dxfId="57" priority="80" stopIfTrue="1">
      <formula>FIND("2",XFD6)=1</formula>
    </cfRule>
    <cfRule type="expression" dxfId="56" priority="81" stopIfTrue="1">
      <formula>FIND("3.",XFD6)=1</formula>
    </cfRule>
  </conditionalFormatting>
  <conditionalFormatting sqref="B6:D6 C18:C20 C8 C10:C14">
    <cfRule type="expression" dxfId="55" priority="79" stopIfTrue="1">
      <formula>FIND("1",XFD6)=1</formula>
    </cfRule>
    <cfRule type="expression" dxfId="54" priority="90" stopIfTrue="1">
      <formula>FIND("4.",XFD6)=1</formula>
    </cfRule>
    <cfRule type="expression" dxfId="53" priority="94" stopIfTrue="1">
      <formula>FIND("Total",XFD6)=1</formula>
    </cfRule>
  </conditionalFormatting>
  <conditionalFormatting sqref="C9">
    <cfRule type="expression" dxfId="52" priority="96" stopIfTrue="1">
      <formula>FIND("4.",A7)=1</formula>
    </cfRule>
    <cfRule type="expression" dxfId="51" priority="97" stopIfTrue="1">
      <formula>FIND("Total",A7)=1</formula>
    </cfRule>
    <cfRule type="expression" dxfId="50" priority="98" stopIfTrue="1">
      <formula>FIND("1",A7)=1</formula>
    </cfRule>
    <cfRule type="expression" dxfId="49" priority="99" stopIfTrue="1">
      <formula>FIND("2",A7)=1</formula>
    </cfRule>
    <cfRule type="expression" dxfId="48" priority="100" stopIfTrue="1">
      <formula>FIND("3.",A7)=1</formula>
    </cfRule>
  </conditionalFormatting>
  <conditionalFormatting sqref="C16:C17">
    <cfRule type="expression" dxfId="47" priority="6" stopIfTrue="1">
      <formula>FIND("1",A16)=1</formula>
    </cfRule>
    <cfRule type="expression" dxfId="46" priority="7" stopIfTrue="1">
      <formula>FIND("2",A16)=1</formula>
    </cfRule>
    <cfRule type="expression" dxfId="45" priority="8" stopIfTrue="1">
      <formula>FIND("3.",A16)=1</formula>
    </cfRule>
    <cfRule type="expression" dxfId="44" priority="9" stopIfTrue="1">
      <formula>FIND("4.",A16)=1</formula>
    </cfRule>
    <cfRule type="expression" dxfId="43" priority="10" stopIfTrue="1">
      <formula>FIND("Total",A16)=1</formula>
    </cfRule>
  </conditionalFormatting>
  <conditionalFormatting sqref="C22">
    <cfRule type="expression" dxfId="42" priority="106" stopIfTrue="1">
      <formula>FIND("1",B22)=1</formula>
    </cfRule>
    <cfRule type="expression" dxfId="41" priority="107" stopIfTrue="1">
      <formula>FIND("2",B22)=1</formula>
    </cfRule>
    <cfRule type="expression" dxfId="40" priority="108" stopIfTrue="1">
      <formula>FIND("3.",B22)=1</formula>
    </cfRule>
    <cfRule type="expression" dxfId="39" priority="109" stopIfTrue="1">
      <formula>FIND("Total",B22)=1</formula>
    </cfRule>
    <cfRule type="expression" dxfId="38" priority="110" stopIfTrue="1">
      <formula>FIND("4.",B22)=1</formula>
    </cfRule>
    <cfRule type="expression" dxfId="37" priority="111" stopIfTrue="1">
      <formula>FIND("1",A22)=1</formula>
    </cfRule>
    <cfRule type="expression" dxfId="36" priority="112" stopIfTrue="1">
      <formula>FIND("2",A22)=1</formula>
    </cfRule>
    <cfRule type="expression" dxfId="35" priority="113" stopIfTrue="1">
      <formula>FIND("3.",A22)=1</formula>
    </cfRule>
    <cfRule type="expression" dxfId="34" priority="114" stopIfTrue="1">
      <formula>FIND("Total",A22)=1</formula>
    </cfRule>
    <cfRule type="expression" dxfId="33" priority="115" stopIfTrue="1">
      <formula>FIND("4.",A22)=1</formula>
    </cfRule>
    <cfRule type="expression" dxfId="32" priority="122" stopIfTrue="1">
      <formula>FIND("1",C22)=1</formula>
    </cfRule>
    <cfRule type="expression" dxfId="31" priority="123" stopIfTrue="1">
      <formula>FIND("2",C22)=1</formula>
    </cfRule>
    <cfRule type="expression" dxfId="30" priority="124" stopIfTrue="1">
      <formula>FIND("3.",C22)=1</formula>
    </cfRule>
    <cfRule type="expression" dxfId="29" priority="125" stopIfTrue="1">
      <formula>FIND("4.",C22)=1</formula>
    </cfRule>
    <cfRule type="expression" dxfId="28" priority="126" stopIfTrue="1">
      <formula>FIND("4.",B22)=1</formula>
    </cfRule>
    <cfRule type="expression" dxfId="27" priority="128" stopIfTrue="1">
      <formula>FIND("Total",C22)=1</formula>
    </cfRule>
  </conditionalFormatting>
  <conditionalFormatting sqref="C25">
    <cfRule type="expression" dxfId="26" priority="189" stopIfTrue="1">
      <formula>FIND("Total",A25)=1</formula>
    </cfRule>
  </conditionalFormatting>
  <conditionalFormatting sqref="C25:C29">
    <cfRule type="expression" dxfId="25" priority="174" stopIfTrue="1">
      <formula>FIND("1",A25)=1</formula>
    </cfRule>
    <cfRule type="expression" dxfId="24" priority="175" stopIfTrue="1">
      <formula>FIND("2",A25)=1</formula>
    </cfRule>
    <cfRule type="expression" dxfId="23" priority="176" stopIfTrue="1">
      <formula>FIND("3.",A25)=1</formula>
    </cfRule>
  </conditionalFormatting>
  <conditionalFormatting sqref="D25 D6:D22">
    <cfRule type="expression" dxfId="22" priority="190" stopIfTrue="1">
      <formula>FIND("Total",A6)=1</formula>
    </cfRule>
  </conditionalFormatting>
  <conditionalFormatting sqref="D6:D22 D25:D29">
    <cfRule type="expression" dxfId="21" priority="177" stopIfTrue="1">
      <formula>FIND("1",A6)=1</formula>
    </cfRule>
    <cfRule type="expression" dxfId="20" priority="178" stopIfTrue="1">
      <formula>FIND("2",A6)=1</formula>
    </cfRule>
    <cfRule type="expression" dxfId="19" priority="179" stopIfTrue="1">
      <formula>FIND("3.",A6)=1</formula>
    </cfRule>
  </conditionalFormatting>
  <conditionalFormatting sqref="D6:D22">
    <cfRule type="expression" dxfId="18" priority="186" stopIfTrue="1">
      <formula>FIND("4.",A6)=1</formula>
    </cfRule>
  </conditionalFormatting>
  <conditionalFormatting sqref="D22 A22:B22 A27:A29">
    <cfRule type="expression" dxfId="17" priority="180" stopIfTrue="1">
      <formula>FIND("1",A22)=1</formula>
    </cfRule>
  </conditionalFormatting>
  <conditionalFormatting sqref="D22 A22:B22">
    <cfRule type="expression" dxfId="16" priority="187" stopIfTrue="1">
      <formula>FIND("Total",A22)=1</formula>
    </cfRule>
  </conditionalFormatting>
  <conditionalFormatting sqref="D22 B22 B25:B29">
    <cfRule type="expression" dxfId="15" priority="171" stopIfTrue="1">
      <formula>FIND("1",A22)=1</formula>
    </cfRule>
  </conditionalFormatting>
  <conditionalFormatting sqref="D22">
    <cfRule type="expression" dxfId="14" priority="146" stopIfTrue="1">
      <formula>FIND("1",A22)=1</formula>
    </cfRule>
    <cfRule type="expression" dxfId="13" priority="147" stopIfTrue="1">
      <formula>FIND("2",A22)=1</formula>
    </cfRule>
    <cfRule type="expression" dxfId="12" priority="148" stopIfTrue="1">
      <formula>FIND("3.",A22)=1</formula>
    </cfRule>
    <cfRule type="expression" dxfId="11" priority="155" stopIfTrue="1">
      <formula>FIND("Total",A22)=1</formula>
    </cfRule>
    <cfRule type="expression" dxfId="10" priority="158" stopIfTrue="1">
      <formula>FIND("4.",A22)=1</formula>
    </cfRule>
    <cfRule type="expression" dxfId="9" priority="166" stopIfTrue="1">
      <formula>FIND("1",B22)=1</formula>
    </cfRule>
    <cfRule type="expression" dxfId="8" priority="167" stopIfTrue="1">
      <formula>FIND("2",B22)=1</formula>
    </cfRule>
    <cfRule type="expression" dxfId="7" priority="168" stopIfTrue="1">
      <formula>FIND("3.",B22)=1</formula>
    </cfRule>
    <cfRule type="expression" dxfId="6" priority="169" stopIfTrue="1">
      <formula>FIND("Total",B22)=1</formula>
    </cfRule>
    <cfRule type="expression" dxfId="5" priority="170" stopIfTrue="1">
      <formula>FIND("4.",B22)=1</formula>
    </cfRule>
  </conditionalFormatting>
  <conditionalFormatting sqref="C21">
    <cfRule type="expression" dxfId="4" priority="5" stopIfTrue="1">
      <formula>FIND("Total",XFD21)=1</formula>
    </cfRule>
  </conditionalFormatting>
  <conditionalFormatting sqref="C21">
    <cfRule type="expression" dxfId="3" priority="1" stopIfTrue="1">
      <formula>FIND("1",XFD21)=1</formula>
    </cfRule>
    <cfRule type="expression" dxfId="2" priority="2" stopIfTrue="1">
      <formula>FIND("2",XFD21)=1</formula>
    </cfRule>
    <cfRule type="expression" dxfId="1" priority="3" stopIfTrue="1">
      <formula>FIND("3.",XFD21)=1</formula>
    </cfRule>
  </conditionalFormatting>
  <conditionalFormatting sqref="C21">
    <cfRule type="expression" dxfId="0" priority="4" stopIfTrue="1">
      <formula>FIND("4.",XFD21)=1</formula>
    </cfRule>
  </conditionalFormatting>
  <pageMargins left="1.3779527559055118" right="0.78740157480314965" top="0.78740157480314965" bottom="0.98425196850393704" header="0.51181102362204722" footer="0.51181102362204722"/>
  <pageSetup scale="81" orientation="portrait" r:id="rId1"/>
  <headerFooter alignWithMargins="0">
    <oddFooter>&amp;L&amp;D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31.12.2025</vt:lpstr>
      <vt:lpstr>'31.12.2025'!Query_from_dms1</vt:lpstr>
      <vt:lpstr>'31.12.2025'!Zona_de_imprimat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NEni</dc:creator>
  <cp:lastModifiedBy>Cebanu Anna</cp:lastModifiedBy>
  <cp:lastPrinted>2016-09-28T08:01:35Z</cp:lastPrinted>
  <dcterms:created xsi:type="dcterms:W3CDTF">2007-05-10T11:07:24Z</dcterms:created>
  <dcterms:modified xsi:type="dcterms:W3CDTF">2026-03-27T13:00:15Z</dcterms:modified>
</cp:coreProperties>
</file>