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685" windowHeight="12150" firstSheet="1" activeTab="1"/>
  </bookViews>
  <sheets>
    <sheet name="podval" sheetId="27" state="hidden" r:id="rId1"/>
    <sheet name="econ" sheetId="7" r:id="rId2"/>
    <sheet name="funcț" sheetId="13" r:id="rId3"/>
  </sheets>
  <definedNames>
    <definedName name="_xlnm.Print_Titles" localSheetId="1">econ!$6:$9</definedName>
    <definedName name="_xlnm.Print_Area" localSheetId="1">econ!$A$1:$L$120</definedName>
    <definedName name="_xlnm.Print_Area" localSheetId="2">funcț!$A$1:$L$36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I15" i="27" l="1"/>
  <c r="H15" i="27" s="1"/>
  <c r="J18" i="27"/>
  <c r="J19" i="27"/>
  <c r="E18" i="27"/>
  <c r="E19" i="27"/>
  <c r="F15" i="27"/>
  <c r="I16" i="27"/>
  <c r="H16" i="27" s="1"/>
  <c r="I18" i="27"/>
  <c r="H18" i="27" s="1"/>
  <c r="D7" i="27"/>
  <c r="E7" i="27"/>
  <c r="J7" i="27"/>
  <c r="C9" i="27"/>
  <c r="D10" i="27"/>
  <c r="E10" i="27"/>
  <c r="F10" i="27"/>
  <c r="G10" i="27"/>
  <c r="I10" i="27"/>
  <c r="J10" i="27"/>
  <c r="C11" i="27"/>
  <c r="B11" i="27" s="1"/>
  <c r="C12" i="27"/>
  <c r="H12" i="27"/>
  <c r="C13" i="27"/>
  <c r="B13" i="27" s="1"/>
  <c r="D18" i="27"/>
  <c r="D19" i="27"/>
  <c r="I19" i="27"/>
  <c r="D16" i="27"/>
  <c r="C16" i="27" s="1"/>
  <c r="D15" i="27"/>
  <c r="C15" i="27" s="1"/>
  <c r="G3" i="27"/>
  <c r="E3" i="27"/>
  <c r="D3" i="27"/>
  <c r="F3" i="27"/>
  <c r="J3" i="27"/>
  <c r="I3" i="27"/>
  <c r="H3" i="27" s="1"/>
  <c r="G9" i="27"/>
  <c r="G7" i="27" s="1"/>
  <c r="I9" i="27"/>
  <c r="I7" i="27" s="1"/>
  <c r="F9" i="27"/>
  <c r="F7" i="27" s="1"/>
  <c r="J17" i="27" l="1"/>
  <c r="C10" i="27"/>
  <c r="C3" i="27"/>
  <c r="B3" i="27" s="1"/>
  <c r="H19" i="27"/>
  <c r="H9" i="27"/>
  <c r="B9" i="27" s="1"/>
  <c r="C19" i="27"/>
  <c r="H7" i="27"/>
  <c r="E17" i="27"/>
  <c r="E14" i="27" s="1"/>
  <c r="E6" i="27" s="1"/>
  <c r="E5" i="27" s="1"/>
  <c r="E4" i="27" s="1"/>
  <c r="B12" i="27"/>
  <c r="C7" i="27"/>
  <c r="J14" i="27"/>
  <c r="J6" i="27" s="1"/>
  <c r="J5" i="27" s="1"/>
  <c r="J4" i="27" s="1"/>
  <c r="B16" i="27"/>
  <c r="B15" i="27"/>
  <c r="F14" i="27"/>
  <c r="F6" i="27" s="1"/>
  <c r="F5" i="27" s="1"/>
  <c r="F4" i="27" s="1"/>
  <c r="C18" i="27"/>
  <c r="B18" i="27" s="1"/>
  <c r="H10" i="27"/>
  <c r="G14" i="27"/>
  <c r="G6" i="27" s="1"/>
  <c r="G5" i="27" s="1"/>
  <c r="G4" i="27" s="1"/>
  <c r="D17" i="27"/>
  <c r="I17" i="27"/>
  <c r="H17" i="27" s="1"/>
  <c r="B10" i="27" l="1"/>
  <c r="C17" i="27"/>
  <c r="B17" i="27" s="1"/>
  <c r="B7" i="27"/>
  <c r="B19" i="27"/>
  <c r="I14" i="27"/>
  <c r="H14" i="27" s="1"/>
  <c r="D14" i="27"/>
  <c r="C14" i="27" s="1"/>
  <c r="B14" i="27" s="1"/>
  <c r="I6" i="27"/>
  <c r="D6" i="27" l="1"/>
  <c r="C6" i="27" s="1"/>
  <c r="H6" i="27"/>
  <c r="H5" i="27" s="1"/>
  <c r="H4" i="27" s="1"/>
  <c r="I5" i="27"/>
  <c r="I4" i="27" s="1"/>
  <c r="D5" i="27" l="1"/>
  <c r="D4" i="27" s="1"/>
  <c r="B6" i="27"/>
  <c r="B5" i="27" s="1"/>
  <c r="B4" i="27" s="1"/>
  <c r="C5" i="27"/>
  <c r="C4" i="27" s="1"/>
</calcChain>
</file>

<file path=xl/sharedStrings.xml><?xml version="1.0" encoding="utf-8"?>
<sst xmlns="http://schemas.openxmlformats.org/spreadsheetml/2006/main" count="326" uniqueCount="225">
  <si>
    <t xml:space="preserve"> </t>
  </si>
  <si>
    <t xml:space="preserve">  </t>
  </si>
  <si>
    <t>inclusiv:</t>
  </si>
  <si>
    <t>Bugetul de stat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</si>
  <si>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</si>
  <si>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</si>
  <si>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</si>
  <si>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</si>
  <si>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</si>
  <si>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</si>
  <si>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</si>
  <si>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</si>
  <si>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</si>
  <si>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</si>
  <si>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</si>
  <si>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</si>
  <si>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</si>
  <si>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</si>
  <si>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</si>
  <si>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</si>
  <si>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</si>
  <si>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</si>
  <si>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</si>
  <si>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</si>
  <si>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</si>
  <si>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</si>
  <si>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</si>
  <si>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</si>
  <si>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</si>
  <si>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</si>
  <si>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</si>
  <si>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</si>
  <si>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</si>
  <si>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</si>
  <si>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</si>
  <si>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</si>
  <si>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</si>
  <si>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</si>
  <si>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</si>
  <si>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</si>
  <si>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</si>
  <si>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</si>
  <si>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</si>
  <si>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</si>
  <si>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</si>
  <si>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</si>
  <si>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</si>
  <si>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</si>
  <si>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</si>
  <si>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</si>
  <si>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</si>
  <si>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</si>
  <si>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</si>
  <si>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</si>
  <si>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</si>
  <si>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</si>
  <si>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</si>
  <si>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</si>
  <si>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</si>
  <si>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</si>
  <si>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</si>
  <si>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</si>
  <si>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</si>
  <si>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</si>
  <si>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</si>
  <si>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</si>
  <si>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</si>
  <si>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</si>
  <si>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</si>
  <si>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</si>
  <si>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</si>
  <si>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</si>
  <si>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</si>
  <si>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</si>
  <si>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</si>
  <si>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</si>
  <si>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</si>
  <si>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</si>
  <si>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</si>
  <si>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</si>
  <si>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</si>
  <si>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</si>
  <si>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</si>
  <si>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</si>
  <si>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</si>
  <si>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</si>
  <si>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</si>
  <si>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</si>
  <si>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</si>
  <si>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</si>
  <si>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</si>
  <si>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</si>
  <si>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Acţiuni şi alte forme de participare în capital peste hotare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</si>
  <si>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</si>
  <si>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</si>
  <si>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</si>
  <si>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</si>
  <si>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</si>
  <si>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</si>
  <si>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</si>
  <si>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</si>
  <si>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</si>
  <si>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</si>
  <si>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</si>
  <si>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</si>
  <si>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</si>
  <si>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</si>
  <si>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</si>
  <si>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</si>
  <si>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</si>
  <si>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</si>
  <si>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</si>
  <si>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</si>
  <si>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</si>
  <si>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</si>
  <si>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</si>
  <si>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</si>
  <si>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</si>
  <si>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</si>
  <si>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</si>
  <si>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</si>
  <si>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</si>
  <si>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</si>
  <si>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</si>
  <si>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</si>
  <si>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</si>
  <si>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</si>
  <si>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</si>
  <si>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</si>
  <si>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</si>
  <si>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</si>
  <si>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</si>
  <si>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</si>
  <si>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</si>
  <si>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</si>
  <si>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</si>
  <si>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</si>
  <si>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</si>
  <si>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</si>
  <si>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</si>
  <si>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</si>
  <si>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</si>
  <si>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</si>
  <si>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</si>
  <si>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</si>
  <si>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</si>
  <si>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</si>
  <si>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</si>
  <si>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</si>
  <si>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</si>
  <si>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</si>
  <si>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</si>
  <si>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</si>
  <si>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</si>
  <si>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</si>
  <si>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</si>
  <si>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</si>
  <si>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</si>
  <si>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</si>
  <si>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</si>
  <si>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</si>
  <si>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</si>
  <si>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</si>
  <si>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</si>
  <si>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</si>
  <si>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</si>
  <si>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</si>
  <si>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</si>
  <si>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</si>
  <si>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</si>
  <si>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</si>
  <si>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</si>
  <si>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</si>
  <si>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</si>
  <si>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</si>
  <si>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</si>
  <si>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</si>
  <si>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</si>
  <si>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</si>
  <si>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</si>
  <si>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</si>
  <si>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</si>
  <si>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</si>
  <si>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</si>
  <si>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</si>
  <si>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</si>
  <si>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</si>
  <si>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</si>
  <si>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</si>
  <si>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</si>
  <si>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</si>
  <si>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</si>
  <si>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</si>
  <si>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</si>
  <si>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</si>
  <si>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</si>
  <si>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</si>
  <si>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</si>
  <si>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</si>
  <si>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</si>
  <si>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</si>
  <si>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</si>
  <si>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</si>
  <si>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</si>
  <si>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</si>
  <si>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</si>
  <si>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</si>
  <si>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</si>
  <si>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</si>
  <si>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</si>
  <si>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</si>
  <si>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</si>
  <si>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</si>
  <si>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</si>
  <si>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</si>
  <si>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Dobînzi și alte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</si>
  <si>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</si>
  <si>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</si>
  <si>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</si>
  <si>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</si>
  <si>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bugetului consolidat central în anul 2025</t>
  </si>
  <si>
    <t xml:space="preserve"> bugetului consolidat central în anul 2025</t>
  </si>
  <si>
    <t>la situația din 31 mai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</si>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</sst>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b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/>
    </xf>
    <xf numFmtId="164" fontId="37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45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165" fontId="44" fillId="2" borderId="1" xfId="0" applyNumberFormat="1" applyFont="1" applyFill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5" fontId="41" fillId="0" borderId="1" xfId="0" applyNumberFormat="1" applyFont="1" applyBorder="1" applyAlignment="1">
      <alignment horizontal="right" vertical="center"/>
    </xf>
    <xf numFmtId="165" fontId="45" fillId="3" borderId="1" xfId="0" applyNumberFormat="1" applyFont="1" applyFill="1" applyBorder="1" applyAlignment="1">
      <alignment horizontal="right" vertical="center"/>
    </xf>
    <xf numFmtId="165" fontId="50" fillId="0" borderId="1" xfId="0" applyNumberFormat="1" applyFont="1" applyBorder="1" applyAlignment="1">
      <alignment horizontal="right" vertical="center"/>
    </xf>
    <xf numFmtId="165" fontId="38" fillId="2" borderId="1" xfId="0" applyNumberFormat="1" applyFont="1" applyFill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165" fontId="51" fillId="0" borderId="1" xfId="0" applyNumberFormat="1" applyFont="1" applyBorder="1" applyAlignment="1">
      <alignment horizontal="right" vertical="center"/>
    </xf>
    <xf numFmtId="165" fontId="50" fillId="0" borderId="1" xfId="0" applyNumberFormat="1" applyFont="1" applyFill="1" applyBorder="1" applyAlignment="1">
      <alignment horizontal="right" vertical="center"/>
    </xf>
    <xf numFmtId="165" fontId="37" fillId="0" borderId="1" xfId="0" applyNumberFormat="1" applyFont="1" applyFill="1" applyBorder="1" applyAlignment="1">
      <alignment horizontal="right" vertical="center"/>
    </xf>
    <xf numFmtId="165" fontId="41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 wrapText="1"/>
    </xf>
    <xf numFmtId="49" fontId="25" fillId="4" borderId="1" xfId="1" applyNumberFormat="1" applyFont="1" applyFill="1" applyBorder="1" applyAlignment="1">
      <alignment horizontal="center" vertical="center"/>
    </xf>
    <xf numFmtId="165" fontId="52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165" fontId="53" fillId="5" borderId="1" xfId="0" applyNumberFormat="1" applyFont="1" applyFill="1" applyBorder="1" applyAlignment="1">
      <alignment horizontal="right" vertical="center"/>
    </xf>
    <xf numFmtId="164" fontId="25" fillId="4" borderId="1" xfId="1" applyNumberFormat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left" vertical="center"/>
    </xf>
    <xf numFmtId="165" fontId="52" fillId="6" borderId="1" xfId="0" applyNumberFormat="1" applyFont="1" applyFill="1" applyBorder="1" applyAlignment="1">
      <alignment horizontal="right" vertical="center"/>
    </xf>
    <xf numFmtId="164" fontId="26" fillId="4" borderId="1" xfId="1" applyNumberFormat="1" applyFont="1" applyFill="1" applyBorder="1" applyAlignment="1">
      <alignment horizontal="left"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165" fontId="53" fillId="4" borderId="1" xfId="0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54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165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5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165" fontId="52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65" fontId="38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9" fillId="0" borderId="0" xfId="2" applyFont="1" applyFill="1" applyBorder="1" applyAlignment="1">
      <alignment vertical="center"/>
    </xf>
    <xf numFmtId="0" fontId="0" fillId="0" borderId="4" xfId="0" applyFill="1" applyBorder="1"/>
    <xf numFmtId="0" fontId="29" fillId="0" borderId="5" xfId="2" applyFont="1" applyFill="1" applyBorder="1" applyAlignment="1">
      <alignment horizontal="center" vertical="center" wrapText="1"/>
    </xf>
    <xf numFmtId="0" fontId="29" fillId="0" borderId="6" xfId="2" applyFont="1" applyFill="1" applyBorder="1" applyAlignment="1">
      <alignment horizontal="left" vertical="center" wrapText="1"/>
    </xf>
    <xf numFmtId="16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164" fontId="57" fillId="0" borderId="5" xfId="0" applyNumberFormat="1" applyFont="1" applyFill="1" applyBorder="1"/>
    <xf numFmtId="0" fontId="30" fillId="0" borderId="6" xfId="2" applyFont="1" applyFill="1" applyBorder="1" applyAlignment="1">
      <alignment horizontal="left" vertical="center"/>
    </xf>
    <xf numFmtId="164" fontId="58" fillId="0" borderId="7" xfId="0" applyNumberFormat="1" applyFont="1" applyFill="1" applyBorder="1"/>
    <xf numFmtId="0" fontId="31" fillId="0" borderId="4" xfId="2" applyFont="1" applyFill="1" applyBorder="1" applyAlignment="1">
      <alignment vertical="center"/>
    </xf>
    <xf numFmtId="164" fontId="59" fillId="0" borderId="5" xfId="0" applyNumberFormat="1" applyFont="1" applyFill="1" applyBorder="1"/>
    <xf numFmtId="0" fontId="32" fillId="0" borderId="6" xfId="2" applyFont="1" applyFill="1" applyBorder="1" applyAlignment="1">
      <alignment horizontal="left" vertical="center" indent="1"/>
    </xf>
    <xf numFmtId="164" fontId="36" fillId="0" borderId="7" xfId="0" applyNumberFormat="1" applyFont="1" applyFill="1" applyBorder="1"/>
    <xf numFmtId="0" fontId="33" fillId="0" borderId="8" xfId="2" applyFont="1" applyFill="1" applyBorder="1" applyAlignment="1">
      <alignment horizontal="left" vertical="center"/>
    </xf>
    <xf numFmtId="164" fontId="0" fillId="0" borderId="9" xfId="0" applyNumberFormat="1" applyFill="1" applyBorder="1"/>
    <xf numFmtId="0" fontId="33" fillId="0" borderId="10" xfId="2" applyFont="1" applyFill="1" applyBorder="1" applyAlignment="1">
      <alignment horizontal="left" vertical="center"/>
    </xf>
    <xf numFmtId="164" fontId="0" fillId="0" borderId="11" xfId="0" applyNumberFormat="1" applyFill="1" applyBorder="1"/>
    <xf numFmtId="0" fontId="31" fillId="0" borderId="8" xfId="2" applyFont="1" applyFill="1" applyBorder="1" applyAlignment="1">
      <alignment horizontal="left" vertical="center" indent="1"/>
    </xf>
    <xf numFmtId="164" fontId="59" fillId="0" borderId="9" xfId="0" applyNumberFormat="1" applyFont="1" applyFill="1" applyBorder="1"/>
    <xf numFmtId="0" fontId="34" fillId="0" borderId="10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vertical="center"/>
    </xf>
    <xf numFmtId="0" fontId="35" fillId="0" borderId="12" xfId="1" applyFont="1" applyFill="1" applyBorder="1" applyAlignment="1">
      <alignment horizontal="left" vertical="center" wrapText="1" indent="1"/>
    </xf>
    <xf numFmtId="16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164" fontId="0" fillId="0" borderId="15" xfId="0" applyNumberFormat="1" applyFill="1" applyBorder="1"/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164" fontId="0" fillId="8" borderId="11" xfId="0" applyNumberFormat="1" applyFill="1" applyBorder="1"/>
    <xf numFmtId="164" fontId="0" fillId="8" borderId="9" xfId="0" applyNumberFormat="1" applyFill="1" applyBorder="1"/>
    <xf numFmtId="164" fontId="36" fillId="8" borderId="7" xfId="0" applyNumberFormat="1" applyFont="1" applyFill="1" applyBorder="1"/>
    <xf numFmtId="164" fontId="36" fillId="3" borderId="7" xfId="0" applyNumberFormat="1" applyFont="1" applyFill="1" applyBorder="1"/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/>
    </xf>
    <xf numFmtId="164" fontId="0" fillId="8" borderId="0" xfId="0" applyNumberFormat="1" applyFill="1" applyBorder="1" applyAlignment="1">
      <alignment horizontal="center"/>
    </xf>
    <xf numFmtId="164" fontId="40" fillId="4" borderId="1" xfId="0" applyNumberFormat="1" applyFont="1" applyFill="1" applyBorder="1" applyAlignment="1">
      <alignment horizontal="right" vertical="center"/>
    </xf>
    <xf numFmtId="164" fontId="41" fillId="3" borderId="1" xfId="0" applyNumberFormat="1" applyFont="1" applyFill="1" applyBorder="1" applyAlignment="1">
      <alignment horizontal="right" vertical="center"/>
    </xf>
    <xf numFmtId="164" fontId="45" fillId="7" borderId="1" xfId="0" applyNumberFormat="1" applyFont="1" applyFill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164" fontId="44" fillId="2" borderId="1" xfId="0" applyNumberFormat="1" applyFont="1" applyFill="1" applyBorder="1" applyAlignment="1">
      <alignment horizontal="right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40" fillId="7" borderId="1" xfId="0" applyNumberFormat="1" applyFont="1" applyFill="1" applyBorder="1" applyAlignment="1">
      <alignment horizontal="right" vertical="center"/>
    </xf>
    <xf numFmtId="164" fontId="41" fillId="7" borderId="1" xfId="0" applyNumberFormat="1" applyFont="1" applyFill="1" applyBorder="1" applyAlignment="1">
      <alignment horizontal="right" vertical="center"/>
    </xf>
    <xf numFmtId="164" fontId="39" fillId="7" borderId="1" xfId="0" applyNumberFormat="1" applyFont="1" applyFill="1" applyBorder="1" applyAlignment="1">
      <alignment horizontal="right" vertical="center"/>
    </xf>
    <xf numFmtId="164" fontId="40" fillId="7" borderId="1" xfId="0" applyNumberFormat="1" applyFont="1" applyFill="1" applyBorder="1" applyAlignment="1">
      <alignment horizontal="right" vertical="center"/>
    </xf>
    <xf numFmtId="164" fontId="38" fillId="7" borderId="1" xfId="0" applyNumberFormat="1" applyFont="1" applyFill="1" applyBorder="1" applyAlignment="1">
      <alignment horizontal="right" vertical="center"/>
    </xf>
    <xf numFmtId="164" fontId="51" fillId="7" borderId="1" xfId="0" applyNumberFormat="1" applyFont="1" applyFill="1" applyBorder="1" applyAlignment="1">
      <alignment horizontal="right" vertical="center"/>
    </xf>
    <xf numFmtId="164" fontId="52" fillId="4" borderId="1" xfId="0" applyNumberFormat="1" applyFont="1" applyFill="1" applyBorder="1" applyAlignment="1">
      <alignment horizontal="right" vertical="center"/>
    </xf>
    <xf numFmtId="164" fontId="53" fillId="4" borderId="1" xfId="0" applyNumberFormat="1" applyFont="1" applyFill="1" applyBorder="1" applyAlignment="1">
      <alignment horizontal="right" vertical="center"/>
    </xf>
    <xf numFmtId="164" fontId="37" fillId="4" borderId="1" xfId="0" applyNumberFormat="1" applyFont="1" applyFill="1" applyBorder="1" applyAlignment="1">
      <alignment horizontal="right" vertical="center"/>
    </xf>
    <xf numFmtId="164" fontId="53" fillId="5" borderId="1" xfId="0" applyNumberFormat="1" applyFont="1" applyFill="1" applyBorder="1" applyAlignment="1">
      <alignment horizontal="right" vertical="center"/>
    </xf>
    <xf numFmtId="164" fontId="52" fillId="6" borderId="1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9" borderId="1" xfId="1" applyFont="1" applyFill="1" applyBorder="1" applyAlignment="1">
      <alignment vertical="center" wrapText="1"/>
    </xf>
    <xf numFmtId="0" fontId="25" fillId="9" borderId="2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vertical="center" wrapText="1"/>
    </xf>
    <xf numFmtId="0" fontId="26" fillId="9" borderId="2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165" fontId="44" fillId="7" borderId="1" xfId="0" applyNumberFormat="1" applyFont="1" applyFill="1" applyBorder="1" applyAlignment="1">
      <alignment horizontal="right" vertical="center"/>
    </xf>
    <xf numFmtId="165" fontId="45" fillId="7" borderId="1" xfId="0" applyNumberFormat="1" applyFont="1" applyFill="1" applyBorder="1" applyAlignment="1">
      <alignment horizontal="right" vertical="center"/>
    </xf>
    <xf numFmtId="165" fontId="50" fillId="7" borderId="1" xfId="0" applyNumberFormat="1" applyFont="1" applyFill="1" applyBorder="1" applyAlignment="1">
      <alignment horizontal="right" vertical="center"/>
    </xf>
    <xf numFmtId="165" fontId="41" fillId="7" borderId="1" xfId="0" applyNumberFormat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vertical="center" wrapText="1"/>
    </xf>
    <xf numFmtId="165" fontId="41" fillId="3" borderId="1" xfId="0" applyNumberFormat="1" applyFont="1" applyFill="1" applyBorder="1" applyAlignment="1">
      <alignment horizontal="right" vertical="center"/>
    </xf>
    <xf numFmtId="165" fontId="39" fillId="7" borderId="1" xfId="0" applyNumberFormat="1" applyFont="1" applyFill="1" applyBorder="1" applyAlignment="1">
      <alignment horizontal="right" vertical="center"/>
    </xf>
    <xf numFmtId="165" fontId="38" fillId="4" borderId="1" xfId="0" applyNumberFormat="1" applyFont="1" applyFill="1" applyBorder="1" applyAlignment="1">
      <alignment horizontal="right" vertical="center"/>
    </xf>
    <xf numFmtId="0" fontId="29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4"/>
      <c r="B1" s="175" t="s">
        <v>180</v>
      </c>
      <c r="C1" s="177" t="s">
        <v>3</v>
      </c>
      <c r="D1" s="173" t="s">
        <v>181</v>
      </c>
      <c r="E1" s="173"/>
      <c r="F1" s="179" t="s">
        <v>182</v>
      </c>
      <c r="G1" s="179" t="s">
        <v>183</v>
      </c>
      <c r="H1" s="179" t="s">
        <v>145</v>
      </c>
      <c r="I1" s="173" t="s">
        <v>181</v>
      </c>
      <c r="J1" s="173"/>
      <c r="K1" s="105"/>
      <c r="L1" s="105"/>
    </row>
    <row r="2" spans="1:12" ht="15.75" thickBot="1">
      <c r="A2" s="106"/>
      <c r="B2" s="176"/>
      <c r="C2" s="178"/>
      <c r="D2" s="107" t="s">
        <v>184</v>
      </c>
      <c r="E2" s="107" t="s">
        <v>185</v>
      </c>
      <c r="F2" s="180"/>
      <c r="G2" s="180"/>
      <c r="H2" s="180"/>
      <c r="I2" s="107" t="s">
        <v>184</v>
      </c>
      <c r="J2" s="107" t="s">
        <v>185</v>
      </c>
    </row>
    <row r="3" spans="1:12" ht="17.25" thickBot="1">
      <c r="A3" s="108" t="s">
        <v>186</v>
      </c>
      <c r="B3" s="109" t="e">
        <f t="shared" ref="B3:B18" si="0">C3+F3+G3+H3</f>
        <v>#REF!</v>
      </c>
      <c r="C3" s="109" t="e">
        <f>D3+E3</f>
        <v>#REF!</v>
      </c>
      <c r="D3" s="109" t="e">
        <f>#REF!</f>
        <v>#REF!</v>
      </c>
      <c r="E3" s="109" t="e">
        <f>#REF!</f>
        <v>#REF!</v>
      </c>
      <c r="F3" s="109" t="e">
        <f>#REF!</f>
        <v>#REF!</v>
      </c>
      <c r="G3" s="109" t="e">
        <f>#REF!</f>
        <v>#REF!</v>
      </c>
      <c r="H3" s="109" t="e">
        <f>I3+J3</f>
        <v>#REF!</v>
      </c>
      <c r="I3" s="109" t="e">
        <f>#REF!</f>
        <v>#REF!</v>
      </c>
      <c r="J3" s="109" t="e">
        <f>#REF!</f>
        <v>#REF!</v>
      </c>
    </row>
    <row r="4" spans="1:12" ht="15.75" thickBot="1">
      <c r="A4" s="110" t="s">
        <v>187</v>
      </c>
      <c r="B4" s="111" t="e">
        <f>B3+B5</f>
        <v>#REF!</v>
      </c>
      <c r="C4" s="111" t="e">
        <f t="shared" ref="C4:J4" si="1">C3+C5</f>
        <v>#REF!</v>
      </c>
      <c r="D4" s="111" t="e">
        <f t="shared" si="1"/>
        <v>#REF!</v>
      </c>
      <c r="E4" s="111" t="e">
        <f t="shared" si="1"/>
        <v>#REF!</v>
      </c>
      <c r="F4" s="111" t="e">
        <f t="shared" si="1"/>
        <v>#REF!</v>
      </c>
      <c r="G4" s="111" t="e">
        <f t="shared" si="1"/>
        <v>#REF!</v>
      </c>
      <c r="H4" s="111" t="e">
        <f t="shared" si="1"/>
        <v>#REF!</v>
      </c>
      <c r="I4" s="111" t="e">
        <f t="shared" si="1"/>
        <v>#REF!</v>
      </c>
      <c r="J4" s="111" t="e">
        <f t="shared" si="1"/>
        <v>#REF!</v>
      </c>
    </row>
    <row r="5" spans="1:12" ht="15.75" thickBot="1">
      <c r="A5" s="112" t="s">
        <v>188</v>
      </c>
      <c r="B5" s="113" t="e">
        <f t="shared" ref="B5:J5" si="2">B6+B16+B17</f>
        <v>#REF!</v>
      </c>
      <c r="C5" s="113" t="e">
        <f t="shared" si="2"/>
        <v>#REF!</v>
      </c>
      <c r="D5" s="113" t="e">
        <f t="shared" si="2"/>
        <v>#REF!</v>
      </c>
      <c r="E5" s="113" t="e">
        <f t="shared" si="2"/>
        <v>#REF!</v>
      </c>
      <c r="F5" s="113" t="e">
        <f>F6+F16+F17</f>
        <v>#REF!</v>
      </c>
      <c r="G5" s="113" t="e">
        <f t="shared" si="2"/>
        <v>#REF!</v>
      </c>
      <c r="H5" s="113" t="e">
        <f t="shared" si="2"/>
        <v>#REF!</v>
      </c>
      <c r="I5" s="113" t="e">
        <f t="shared" si="2"/>
        <v>#REF!</v>
      </c>
      <c r="J5" s="113" t="e">
        <f t="shared" si="2"/>
        <v>#REF!</v>
      </c>
    </row>
    <row r="6" spans="1:12" ht="15.75" thickBot="1">
      <c r="A6" s="114" t="s">
        <v>189</v>
      </c>
      <c r="B6" s="115" t="e">
        <f t="shared" si="0"/>
        <v>#REF!</v>
      </c>
      <c r="C6" s="115" t="e">
        <f>D6+E6</f>
        <v>#REF!</v>
      </c>
      <c r="D6" s="115" t="e">
        <f>D7+D10+D13+D14</f>
        <v>#REF!</v>
      </c>
      <c r="E6" s="115" t="e">
        <f>E7+E10+E13+E14</f>
        <v>#REF!</v>
      </c>
      <c r="F6" s="115" t="e">
        <f>F7+F10+F13+F14</f>
        <v>#REF!</v>
      </c>
      <c r="G6" s="115" t="e">
        <f>G7+G10+G13+G14</f>
        <v>#REF!</v>
      </c>
      <c r="H6" s="115" t="e">
        <f>I6+J6</f>
        <v>#REF!</v>
      </c>
      <c r="I6" s="115" t="e">
        <f>I7+I10+I13+I14</f>
        <v>#REF!</v>
      </c>
      <c r="J6" s="115" t="e">
        <f>J7+J10+J13+J14</f>
        <v>#REF!</v>
      </c>
    </row>
    <row r="7" spans="1:12" ht="15.75" thickBot="1">
      <c r="A7" s="116" t="s">
        <v>190</v>
      </c>
      <c r="B7" s="135" t="e">
        <f t="shared" si="0"/>
        <v>#REF!</v>
      </c>
      <c r="C7" s="117">
        <f t="shared" ref="C7:C19" si="3">D7+E7</f>
        <v>0</v>
      </c>
      <c r="D7" s="117">
        <f>D8+D9</f>
        <v>0</v>
      </c>
      <c r="E7" s="117">
        <f>E8+E9</f>
        <v>0</v>
      </c>
      <c r="F7" s="117" t="e">
        <f>F8+F9</f>
        <v>#REF!</v>
      </c>
      <c r="G7" s="117" t="e">
        <f>G8+G9</f>
        <v>#REF!</v>
      </c>
      <c r="H7" s="117" t="e">
        <f>I7+J7</f>
        <v>#REF!</v>
      </c>
      <c r="I7" s="117" t="e">
        <f>I8+I9</f>
        <v>#REF!</v>
      </c>
      <c r="J7" s="117">
        <f>J8+J9</f>
        <v>0</v>
      </c>
    </row>
    <row r="8" spans="1:12">
      <c r="A8" s="118" t="s">
        <v>191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2" ht="15.75" thickBot="1">
      <c r="A9" s="120" t="s">
        <v>192</v>
      </c>
      <c r="B9" s="121" t="e">
        <f t="shared" si="0"/>
        <v>#REF!</v>
      </c>
      <c r="C9" s="121">
        <f t="shared" si="3"/>
        <v>0</v>
      </c>
      <c r="D9" s="132"/>
      <c r="E9" s="132"/>
      <c r="F9" s="121" t="e">
        <f>#REF!-podval!F12</f>
        <v>#REF!</v>
      </c>
      <c r="G9" s="121" t="e">
        <f>#REF!</f>
        <v>#REF!</v>
      </c>
      <c r="H9" s="119" t="e">
        <f>I9+J9</f>
        <v>#REF!</v>
      </c>
      <c r="I9" s="121" t="e">
        <f>#REF!</f>
        <v>#REF!</v>
      </c>
      <c r="J9" s="132"/>
    </row>
    <row r="10" spans="1:12" ht="15.75" thickBot="1">
      <c r="A10" s="116" t="s">
        <v>193</v>
      </c>
      <c r="B10" s="135">
        <f t="shared" si="0"/>
        <v>0</v>
      </c>
      <c r="C10" s="117">
        <f t="shared" si="3"/>
        <v>0</v>
      </c>
      <c r="D10" s="117">
        <f>D11+D12</f>
        <v>0</v>
      </c>
      <c r="E10" s="117">
        <f>E11+E12</f>
        <v>0</v>
      </c>
      <c r="F10" s="117">
        <f>F11+F12</f>
        <v>0</v>
      </c>
      <c r="G10" s="117">
        <f>G11+G12</f>
        <v>0</v>
      </c>
      <c r="H10" s="117">
        <f>I10+J10</f>
        <v>0</v>
      </c>
      <c r="I10" s="117">
        <f>I11+I12</f>
        <v>0</v>
      </c>
      <c r="J10" s="117">
        <f>J11+J12</f>
        <v>0</v>
      </c>
    </row>
    <row r="11" spans="1:12">
      <c r="A11" s="118" t="s">
        <v>194</v>
      </c>
      <c r="B11" s="119">
        <f t="shared" si="0"/>
        <v>0</v>
      </c>
      <c r="C11" s="119">
        <f t="shared" si="3"/>
        <v>0</v>
      </c>
      <c r="D11" s="133"/>
      <c r="E11" s="119"/>
      <c r="F11" s="119"/>
      <c r="G11" s="119"/>
      <c r="H11" s="119"/>
      <c r="I11" s="119"/>
      <c r="J11" s="119"/>
    </row>
    <row r="12" spans="1:12" ht="15.75" thickBot="1">
      <c r="A12" s="120" t="s">
        <v>195</v>
      </c>
      <c r="B12" s="121">
        <f t="shared" si="0"/>
        <v>0</v>
      </c>
      <c r="C12" s="121">
        <f t="shared" si="3"/>
        <v>0</v>
      </c>
      <c r="D12" s="132"/>
      <c r="E12" s="132"/>
      <c r="F12" s="132"/>
      <c r="G12" s="121"/>
      <c r="H12" s="121">
        <f>I12+J12</f>
        <v>0</v>
      </c>
      <c r="I12" s="132"/>
      <c r="J12" s="132"/>
    </row>
    <row r="13" spans="1:12" ht="15.75" thickBot="1">
      <c r="A13" s="116" t="s">
        <v>196</v>
      </c>
      <c r="B13" s="117">
        <f t="shared" si="0"/>
        <v>0</v>
      </c>
      <c r="C13" s="117">
        <f t="shared" si="3"/>
        <v>0</v>
      </c>
      <c r="D13" s="134"/>
      <c r="E13" s="117"/>
      <c r="F13" s="117"/>
      <c r="G13" s="117"/>
      <c r="H13" s="117"/>
      <c r="I13" s="117"/>
      <c r="J13" s="117"/>
    </row>
    <row r="14" spans="1:12">
      <c r="A14" s="122" t="s">
        <v>197</v>
      </c>
      <c r="B14" s="123" t="e">
        <f t="shared" si="0"/>
        <v>#REF!</v>
      </c>
      <c r="C14" s="123" t="e">
        <f t="shared" si="3"/>
        <v>#REF!</v>
      </c>
      <c r="D14" s="123" t="e">
        <f>-D3-D7-D10-D13-D16-D17</f>
        <v>#REF!</v>
      </c>
      <c r="E14" s="123" t="e">
        <f>-E3-E7-E10-E13-E16-E17</f>
        <v>#REF!</v>
      </c>
      <c r="F14" s="123" t="e">
        <f>-F3-F7-F10-F13-F16-F17</f>
        <v>#REF!</v>
      </c>
      <c r="G14" s="123" t="e">
        <f>-G3-G7-G10-G13-G16-G17</f>
        <v>#REF!</v>
      </c>
      <c r="H14" s="115" t="e">
        <f t="shared" ref="H14:H19" si="4">I14+J14</f>
        <v>#REF!</v>
      </c>
      <c r="I14" s="123" t="e">
        <f>-I3-I7-I10-I13-I16-I17</f>
        <v>#REF!</v>
      </c>
      <c r="J14" s="123" t="e">
        <f>-J3-J7-J10-J13-J16-J17</f>
        <v>#REF!</v>
      </c>
    </row>
    <row r="15" spans="1:12" ht="15.75" thickBot="1">
      <c r="A15" s="124" t="s">
        <v>198</v>
      </c>
      <c r="B15" s="121" t="e">
        <f t="shared" si="0"/>
        <v>#REF!</v>
      </c>
      <c r="C15" s="121" t="e">
        <f t="shared" si="3"/>
        <v>#REF!</v>
      </c>
      <c r="D15" s="121" t="e">
        <f>#REF!+#REF!</f>
        <v>#REF!</v>
      </c>
      <c r="E15" s="121"/>
      <c r="F15" s="121" t="e">
        <f>#REF!</f>
        <v>#REF!</v>
      </c>
      <c r="G15" s="121"/>
      <c r="H15" s="121" t="e">
        <f t="shared" si="4"/>
        <v>#REF!</v>
      </c>
      <c r="I15" s="121" t="e">
        <f>#REF!</f>
        <v>#REF!</v>
      </c>
      <c r="J15" s="121"/>
    </row>
    <row r="16" spans="1:12" ht="15.75" thickBot="1">
      <c r="A16" s="116" t="s">
        <v>199</v>
      </c>
      <c r="B16" s="117" t="e">
        <f t="shared" si="0"/>
        <v>#REF!</v>
      </c>
      <c r="C16" s="117" t="e">
        <f t="shared" si="3"/>
        <v>#REF!</v>
      </c>
      <c r="D16" s="117" t="e">
        <f>#REF!</f>
        <v>#REF!</v>
      </c>
      <c r="E16" s="117"/>
      <c r="F16" s="117"/>
      <c r="G16" s="117"/>
      <c r="H16" s="117" t="e">
        <f t="shared" si="4"/>
        <v>#REF!</v>
      </c>
      <c r="I16" s="117" t="e">
        <f>#REF!</f>
        <v>#REF!</v>
      </c>
      <c r="J16" s="117"/>
    </row>
    <row r="17" spans="1:10" ht="15.75" thickBot="1">
      <c r="A17" s="125" t="s">
        <v>200</v>
      </c>
      <c r="B17" s="117" t="e">
        <f t="shared" si="0"/>
        <v>#REF!</v>
      </c>
      <c r="C17" s="117" t="e">
        <f t="shared" si="3"/>
        <v>#REF!</v>
      </c>
      <c r="D17" s="117" t="e">
        <f>D18+D19</f>
        <v>#REF!</v>
      </c>
      <c r="E17" s="117" t="e">
        <f>E18+E19</f>
        <v>#REF!</v>
      </c>
      <c r="F17" s="117"/>
      <c r="G17" s="117"/>
      <c r="H17" s="117" t="e">
        <f t="shared" si="4"/>
        <v>#REF!</v>
      </c>
      <c r="I17" s="117" t="e">
        <f>I18+I19</f>
        <v>#REF!</v>
      </c>
      <c r="J17" s="117" t="e">
        <f>J18+J19</f>
        <v>#REF!</v>
      </c>
    </row>
    <row r="18" spans="1:10">
      <c r="A18" s="126" t="s">
        <v>159</v>
      </c>
      <c r="B18" s="127" t="e">
        <f t="shared" si="0"/>
        <v>#REF!</v>
      </c>
      <c r="C18" s="119" t="e">
        <f t="shared" si="3"/>
        <v>#REF!</v>
      </c>
      <c r="D18" s="119" t="e">
        <f>#REF!</f>
        <v>#REF!</v>
      </c>
      <c r="E18" s="119" t="e">
        <f>#REF!</f>
        <v>#REF!</v>
      </c>
      <c r="F18" s="119"/>
      <c r="G18" s="119"/>
      <c r="H18" s="119" t="e">
        <f t="shared" si="4"/>
        <v>#REF!</v>
      </c>
      <c r="I18" s="119" t="e">
        <f>#REF!</f>
        <v>#REF!</v>
      </c>
      <c r="J18" s="119" t="e">
        <f>#REF!</f>
        <v>#REF!</v>
      </c>
    </row>
    <row r="19" spans="1:10" ht="15.75" thickBot="1">
      <c r="A19" s="128" t="s">
        <v>160</v>
      </c>
      <c r="B19" s="129" t="e">
        <f>C19+F19+G19+H19</f>
        <v>#REF!</v>
      </c>
      <c r="C19" s="129" t="e">
        <f t="shared" si="3"/>
        <v>#REF!</v>
      </c>
      <c r="D19" s="129" t="e">
        <f>#REF!</f>
        <v>#REF!</v>
      </c>
      <c r="E19" s="129" t="e">
        <f>#REF!</f>
        <v>#REF!</v>
      </c>
      <c r="F19" s="129"/>
      <c r="G19" s="129"/>
      <c r="H19" s="129" t="e">
        <f t="shared" si="4"/>
        <v>#REF!</v>
      </c>
      <c r="I19" s="129" t="e">
        <f>#REF!</f>
        <v>#REF!</v>
      </c>
      <c r="J19" s="129" t="e">
        <f>#REF!</f>
        <v>#REF!</v>
      </c>
    </row>
    <row r="20" spans="1:10" s="101" customFormat="1"/>
    <row r="21" spans="1:10" s="101" customFormat="1">
      <c r="B21" s="138"/>
      <c r="C21" s="174" t="s">
        <v>201</v>
      </c>
      <c r="D21" s="174"/>
      <c r="E21" s="174"/>
      <c r="F21" s="174"/>
    </row>
    <row r="22" spans="1:10" s="101" customFormat="1"/>
    <row r="23" spans="1:10" s="101" customFormat="1"/>
    <row r="24" spans="1:10" s="101" customFormat="1"/>
    <row r="25" spans="1:10" s="101" customFormat="1"/>
    <row r="26" spans="1:10" s="101" customFormat="1"/>
    <row r="27" spans="1:10" s="101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Zeros="0" tabSelected="1" view="pageBreakPreview" topLeftCell="A45" zoomScaleNormal="100" zoomScaleSheetLayoutView="100" workbookViewId="0">
      <selection activeCell="L65" sqref="L65"/>
    </sheetView>
  </sheetViews>
  <sheetFormatPr defaultRowHeight="1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5703125" customWidth="1"/>
    <col min="6" max="6" width="12.42578125" customWidth="1"/>
    <col min="7" max="7" width="10.42578125" customWidth="1"/>
    <col min="8" max="8" width="12.7109375" customWidth="1"/>
    <col min="9" max="9" width="9.5703125" customWidth="1"/>
    <col min="10" max="10" width="11.42578125" customWidth="1"/>
    <col min="11" max="11" width="11.85546875" customWidth="1"/>
    <col min="12" max="12" width="10.140625" bestFit="1" customWidth="1"/>
  </cols>
  <sheetData>
    <row r="1" spans="1:12">
      <c r="D1" s="2"/>
      <c r="E1" s="2"/>
      <c r="F1" s="2"/>
      <c r="G1" s="2"/>
      <c r="H1" s="2"/>
      <c r="J1" s="2"/>
      <c r="K1" s="186" t="s">
        <v>13</v>
      </c>
      <c r="L1" s="186"/>
    </row>
    <row r="2" spans="1:12" ht="20.25">
      <c r="A2" s="187" t="s">
        <v>12</v>
      </c>
      <c r="B2" s="187"/>
      <c r="C2" s="187"/>
      <c r="D2" s="187"/>
      <c r="E2" s="187"/>
      <c r="F2" s="187"/>
      <c r="G2" s="187"/>
      <c r="H2" s="187"/>
      <c r="I2" s="187"/>
      <c r="J2" s="5"/>
      <c r="K2" s="5"/>
      <c r="L2" s="5"/>
    </row>
    <row r="3" spans="1:12" ht="20.25">
      <c r="A3" s="187" t="s">
        <v>220</v>
      </c>
      <c r="B3" s="187"/>
      <c r="C3" s="187"/>
      <c r="D3" s="187"/>
      <c r="E3" s="187"/>
      <c r="F3" s="187"/>
      <c r="G3" s="187"/>
      <c r="H3" s="187"/>
      <c r="I3" s="187"/>
      <c r="J3" s="5"/>
      <c r="K3" s="5"/>
      <c r="L3" s="5"/>
    </row>
    <row r="4" spans="1:12" ht="18.75" customHeight="1">
      <c r="A4" s="188" t="s">
        <v>222</v>
      </c>
      <c r="B4" s="188"/>
      <c r="C4" s="188"/>
      <c r="D4" s="188"/>
      <c r="E4" s="188"/>
      <c r="F4" s="188"/>
      <c r="G4" s="188"/>
      <c r="H4" s="188"/>
      <c r="I4" s="188"/>
      <c r="J4" s="4"/>
      <c r="K4" s="4"/>
      <c r="L4" s="4"/>
    </row>
    <row r="5" spans="1:12" ht="15.75">
      <c r="A5" s="184"/>
      <c r="B5" s="184"/>
      <c r="C5" s="184"/>
      <c r="D5" s="184"/>
      <c r="E5" s="184"/>
      <c r="F5" s="184"/>
      <c r="G5" s="184"/>
      <c r="H5" s="184"/>
      <c r="I5" s="184"/>
      <c r="J5" s="4"/>
      <c r="K5" s="4"/>
      <c r="L5" s="4"/>
    </row>
    <row r="6" spans="1:12" ht="21" customHeight="1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5" t="s">
        <v>11</v>
      </c>
    </row>
    <row r="7" spans="1:12" ht="23.25" customHeight="1">
      <c r="A7" s="181" t="s">
        <v>20</v>
      </c>
      <c r="B7" s="189" t="s">
        <v>141</v>
      </c>
      <c r="C7" s="182" t="s">
        <v>208</v>
      </c>
      <c r="D7" s="181" t="s">
        <v>14</v>
      </c>
      <c r="E7" s="181" t="s">
        <v>21</v>
      </c>
      <c r="F7" s="185" t="s">
        <v>176</v>
      </c>
      <c r="G7" s="185"/>
      <c r="H7" s="181" t="s">
        <v>15</v>
      </c>
      <c r="I7" s="181"/>
      <c r="J7" s="181" t="s">
        <v>18</v>
      </c>
      <c r="K7" s="181" t="s">
        <v>19</v>
      </c>
      <c r="L7" s="181"/>
    </row>
    <row r="8" spans="1:12" ht="25.5">
      <c r="A8" s="181"/>
      <c r="B8" s="189"/>
      <c r="C8" s="183"/>
      <c r="D8" s="181"/>
      <c r="E8" s="181"/>
      <c r="F8" s="100" t="s">
        <v>178</v>
      </c>
      <c r="G8" s="100" t="s">
        <v>177</v>
      </c>
      <c r="H8" s="6" t="s">
        <v>166</v>
      </c>
      <c r="I8" s="6" t="s">
        <v>16</v>
      </c>
      <c r="J8" s="181"/>
      <c r="K8" s="6" t="s">
        <v>17</v>
      </c>
      <c r="L8" s="6" t="s">
        <v>16</v>
      </c>
    </row>
    <row r="9" spans="1:12">
      <c r="A9" s="8">
        <v>1</v>
      </c>
      <c r="B9" s="48">
        <v>2</v>
      </c>
      <c r="C9" s="4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</row>
    <row r="10" spans="1:12" ht="17.25">
      <c r="A10" s="68" t="s">
        <v>70</v>
      </c>
      <c r="B10" s="74">
        <v>1</v>
      </c>
      <c r="C10" s="70">
        <v>110182.5</v>
      </c>
      <c r="D10" s="70">
        <v>113923.9</v>
      </c>
      <c r="E10" s="70">
        <v>44984.800000000003</v>
      </c>
      <c r="F10" s="70">
        <v>44775.6</v>
      </c>
      <c r="G10" s="70">
        <v>209.2</v>
      </c>
      <c r="H10" s="70">
        <v>-68939.099999999991</v>
      </c>
      <c r="I10" s="70">
        <v>39.486709987983211</v>
      </c>
      <c r="J10" s="142">
        <v>39260.9</v>
      </c>
      <c r="K10" s="142">
        <v>5723.9000000000015</v>
      </c>
      <c r="L10" s="139">
        <v>114.57913598516592</v>
      </c>
    </row>
    <row r="11" spans="1:12" ht="15.75">
      <c r="A11" s="10" t="s">
        <v>22</v>
      </c>
      <c r="B11" s="28">
        <v>11</v>
      </c>
      <c r="C11" s="56">
        <v>66434.899999999994</v>
      </c>
      <c r="D11" s="56">
        <v>66434.899999999994</v>
      </c>
      <c r="E11" s="56">
        <v>26186.400000000001</v>
      </c>
      <c r="F11" s="56">
        <v>26186.400000000001</v>
      </c>
      <c r="G11" s="56">
        <v>0</v>
      </c>
      <c r="H11" s="56">
        <v>-40248.499999999993</v>
      </c>
      <c r="I11" s="56">
        <v>39.416631920872916</v>
      </c>
      <c r="J11" s="56">
        <v>23795.399999999998</v>
      </c>
      <c r="K11" s="56">
        <v>2391.0000000000036</v>
      </c>
      <c r="L11" s="143">
        <v>110.04816056884945</v>
      </c>
    </row>
    <row r="12" spans="1:12" ht="15.75" customHeight="1">
      <c r="A12" s="13" t="s">
        <v>23</v>
      </c>
      <c r="B12" s="44">
        <v>111</v>
      </c>
      <c r="C12" s="57">
        <v>12899.6</v>
      </c>
      <c r="D12" s="57">
        <v>12899.6</v>
      </c>
      <c r="E12" s="57">
        <v>5234.6000000000004</v>
      </c>
      <c r="F12" s="57">
        <v>5234.6000000000004</v>
      </c>
      <c r="G12" s="57">
        <v>0</v>
      </c>
      <c r="H12" s="57">
        <v>-7665</v>
      </c>
      <c r="I12" s="57">
        <v>40.579552854352073</v>
      </c>
      <c r="J12" s="57">
        <v>4974</v>
      </c>
      <c r="K12" s="103">
        <v>260.60000000000036</v>
      </c>
      <c r="L12" s="21">
        <v>105.23924406915964</v>
      </c>
    </row>
    <row r="13" spans="1:12" ht="15" hidden="1" customHeight="1">
      <c r="A13" s="23" t="s">
        <v>2</v>
      </c>
      <c r="B13" s="39"/>
      <c r="C13" s="39"/>
      <c r="D13" s="57"/>
      <c r="E13" s="57"/>
      <c r="F13" s="57"/>
      <c r="G13" s="57"/>
      <c r="H13" s="57"/>
      <c r="I13" s="57"/>
      <c r="J13" s="57">
        <v>0</v>
      </c>
      <c r="K13" s="103">
        <v>0</v>
      </c>
      <c r="L13" s="21">
        <v>0</v>
      </c>
    </row>
    <row r="14" spans="1:12">
      <c r="A14" s="24" t="s">
        <v>152</v>
      </c>
      <c r="B14" s="45">
        <v>1111</v>
      </c>
      <c r="C14" s="58">
        <v>3393.6</v>
      </c>
      <c r="D14" s="58">
        <v>3393.6</v>
      </c>
      <c r="E14" s="58">
        <v>1420.4</v>
      </c>
      <c r="F14" s="58">
        <v>1420.4</v>
      </c>
      <c r="G14" s="58">
        <v>0</v>
      </c>
      <c r="H14" s="58">
        <v>-1973.1999999999998</v>
      </c>
      <c r="I14" s="58">
        <v>41.855256954266864</v>
      </c>
      <c r="J14" s="58">
        <v>1224.7</v>
      </c>
      <c r="K14" s="168">
        <v>195.70000000000005</v>
      </c>
      <c r="L14" s="146">
        <v>115.97942353229362</v>
      </c>
    </row>
    <row r="15" spans="1:12">
      <c r="A15" s="24" t="s">
        <v>153</v>
      </c>
      <c r="B15" s="45">
        <v>1112</v>
      </c>
      <c r="C15" s="58">
        <v>9506</v>
      </c>
      <c r="D15" s="58">
        <v>9506</v>
      </c>
      <c r="E15" s="58">
        <v>3814.2</v>
      </c>
      <c r="F15" s="58">
        <v>3814.2</v>
      </c>
      <c r="G15" s="58">
        <v>0</v>
      </c>
      <c r="H15" s="58">
        <v>-5691.8</v>
      </c>
      <c r="I15" s="58">
        <v>40.12413212707763</v>
      </c>
      <c r="J15" s="58">
        <v>3749.3</v>
      </c>
      <c r="K15" s="168">
        <v>64.899999999999636</v>
      </c>
      <c r="L15" s="146">
        <v>101.7309897847598</v>
      </c>
    </row>
    <row r="16" spans="1:12">
      <c r="A16" s="13" t="s">
        <v>210</v>
      </c>
      <c r="B16" s="39">
        <v>113</v>
      </c>
      <c r="C16" s="57">
        <v>37</v>
      </c>
      <c r="D16" s="57">
        <v>37</v>
      </c>
      <c r="E16" s="57">
        <v>5</v>
      </c>
      <c r="F16" s="57">
        <v>5</v>
      </c>
      <c r="G16" s="57">
        <v>0</v>
      </c>
      <c r="H16" s="57">
        <v>-32</v>
      </c>
      <c r="I16" s="57">
        <v>13.513513513513514</v>
      </c>
      <c r="J16" s="57">
        <v>5</v>
      </c>
      <c r="K16" s="103">
        <v>0</v>
      </c>
      <c r="L16" s="146">
        <v>100</v>
      </c>
    </row>
    <row r="17" spans="1:12" ht="15" hidden="1" customHeight="1">
      <c r="A17" s="11" t="s">
        <v>4</v>
      </c>
      <c r="B17" s="39"/>
      <c r="C17" s="39"/>
      <c r="D17" s="57"/>
      <c r="E17" s="57"/>
      <c r="F17" s="57"/>
      <c r="G17" s="57"/>
      <c r="H17" s="57"/>
      <c r="I17" s="57"/>
      <c r="J17" s="57">
        <v>0</v>
      </c>
      <c r="K17" s="103">
        <v>0</v>
      </c>
      <c r="L17" s="146">
        <v>0</v>
      </c>
    </row>
    <row r="18" spans="1:12" ht="15" hidden="1" customHeight="1">
      <c r="A18" s="30" t="s">
        <v>138</v>
      </c>
      <c r="B18" s="37">
        <v>1131</v>
      </c>
      <c r="C18" s="37"/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 t="s">
        <v>0</v>
      </c>
      <c r="J18" s="57">
        <v>0</v>
      </c>
      <c r="K18" s="103">
        <v>0</v>
      </c>
      <c r="L18" s="146">
        <v>0</v>
      </c>
    </row>
    <row r="19" spans="1:12" ht="15.75" hidden="1" customHeight="1">
      <c r="A19" s="30" t="s">
        <v>139</v>
      </c>
      <c r="B19" s="37">
        <v>1132</v>
      </c>
      <c r="C19" s="37"/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 t="s">
        <v>0</v>
      </c>
      <c r="J19" s="57">
        <v>0</v>
      </c>
      <c r="K19" s="103">
        <v>0</v>
      </c>
      <c r="L19" s="146">
        <v>0</v>
      </c>
    </row>
    <row r="20" spans="1:12" ht="15.75" customHeight="1">
      <c r="A20" s="30" t="s">
        <v>146</v>
      </c>
      <c r="B20" s="37">
        <v>1133</v>
      </c>
      <c r="C20" s="58">
        <v>2</v>
      </c>
      <c r="D20" s="58">
        <v>2</v>
      </c>
      <c r="E20" s="58">
        <v>0.3</v>
      </c>
      <c r="F20" s="58">
        <v>0.3</v>
      </c>
      <c r="G20" s="58">
        <v>0</v>
      </c>
      <c r="H20" s="58">
        <v>-1.7</v>
      </c>
      <c r="I20" s="58">
        <v>15</v>
      </c>
      <c r="J20" s="58">
        <v>0</v>
      </c>
      <c r="K20" s="168">
        <v>0.3</v>
      </c>
      <c r="L20" s="146" t="s">
        <v>0</v>
      </c>
    </row>
    <row r="21" spans="1:12" ht="15.75" customHeight="1">
      <c r="A21" s="30" t="s">
        <v>179</v>
      </c>
      <c r="B21" s="37">
        <v>1136</v>
      </c>
      <c r="C21" s="58">
        <v>35</v>
      </c>
      <c r="D21" s="58">
        <v>35</v>
      </c>
      <c r="E21" s="58">
        <v>4.7</v>
      </c>
      <c r="F21" s="58">
        <v>4.7</v>
      </c>
      <c r="G21" s="58">
        <v>0</v>
      </c>
      <c r="H21" s="58">
        <v>-30.3</v>
      </c>
      <c r="I21" s="58">
        <v>13.428571428571429</v>
      </c>
      <c r="J21" s="58">
        <v>5</v>
      </c>
      <c r="K21" s="168">
        <v>-0.29999999999999982</v>
      </c>
      <c r="L21" s="146">
        <v>94</v>
      </c>
    </row>
    <row r="22" spans="1:12">
      <c r="A22" s="16" t="s">
        <v>24</v>
      </c>
      <c r="B22" s="39">
        <v>114</v>
      </c>
      <c r="C22" s="57">
        <v>50692.4</v>
      </c>
      <c r="D22" s="57">
        <v>50692.4</v>
      </c>
      <c r="E22" s="57">
        <v>19816.900000000001</v>
      </c>
      <c r="F22" s="57">
        <v>19816.900000000001</v>
      </c>
      <c r="G22" s="57">
        <v>0</v>
      </c>
      <c r="H22" s="57">
        <v>-30875.5</v>
      </c>
      <c r="I22" s="57">
        <v>39.092447783099637</v>
      </c>
      <c r="J22" s="57">
        <v>17821.699999999997</v>
      </c>
      <c r="K22" s="103">
        <v>1995.2000000000044</v>
      </c>
      <c r="L22" s="146">
        <v>111.19534051184795</v>
      </c>
    </row>
    <row r="23" spans="1:12" ht="15.75">
      <c r="A23" s="23" t="s">
        <v>4</v>
      </c>
      <c r="B23" s="29"/>
      <c r="C23" s="29"/>
      <c r="D23" s="57"/>
      <c r="E23" s="57"/>
      <c r="F23" s="57"/>
      <c r="G23" s="57"/>
      <c r="H23" s="57"/>
      <c r="I23" s="57"/>
      <c r="J23" s="57"/>
      <c r="K23" s="165"/>
      <c r="L23" s="146">
        <v>0</v>
      </c>
    </row>
    <row r="24" spans="1:12" ht="15.75" customHeight="1">
      <c r="A24" s="31" t="s">
        <v>175</v>
      </c>
      <c r="B24" s="46">
        <v>1141</v>
      </c>
      <c r="C24" s="59">
        <v>36433</v>
      </c>
      <c r="D24" s="59">
        <v>36433</v>
      </c>
      <c r="E24" s="59">
        <v>14579.300000000001</v>
      </c>
      <c r="F24" s="59">
        <v>14579.300000000001</v>
      </c>
      <c r="G24" s="59">
        <v>0</v>
      </c>
      <c r="H24" s="59">
        <v>-21853.699999999997</v>
      </c>
      <c r="I24" s="59">
        <v>40.016743062608079</v>
      </c>
      <c r="J24" s="59">
        <v>12854.399999999998</v>
      </c>
      <c r="K24" s="59">
        <v>1724.9000000000033</v>
      </c>
      <c r="L24" s="140">
        <v>113.4187515558875</v>
      </c>
    </row>
    <row r="25" spans="1:12">
      <c r="A25" s="25" t="s">
        <v>2</v>
      </c>
      <c r="B25" s="29"/>
      <c r="C25" s="29"/>
      <c r="D25" s="57"/>
      <c r="E25" s="57"/>
      <c r="F25" s="57"/>
      <c r="G25" s="57"/>
      <c r="H25" s="57"/>
      <c r="I25" s="57"/>
      <c r="J25" s="103"/>
      <c r="K25" s="103"/>
      <c r="L25" s="146"/>
    </row>
    <row r="26" spans="1:12" ht="25.5">
      <c r="A26" s="11" t="s">
        <v>25</v>
      </c>
      <c r="B26" s="40">
        <v>11411</v>
      </c>
      <c r="C26" s="60">
        <v>14060</v>
      </c>
      <c r="D26" s="60">
        <v>14060</v>
      </c>
      <c r="E26" s="60">
        <v>5607.7</v>
      </c>
      <c r="F26" s="60">
        <v>5607.7</v>
      </c>
      <c r="G26" s="60">
        <v>0</v>
      </c>
      <c r="H26" s="60">
        <v>-8452.2999999999993</v>
      </c>
      <c r="I26" s="60">
        <v>39.884068278805117</v>
      </c>
      <c r="J26" s="167">
        <v>4804.3</v>
      </c>
      <c r="K26" s="167">
        <v>803.39999999999964</v>
      </c>
      <c r="L26" s="146">
        <v>116.72251940969547</v>
      </c>
    </row>
    <row r="27" spans="1:12">
      <c r="A27" s="11" t="s">
        <v>7</v>
      </c>
      <c r="B27" s="40">
        <v>11412</v>
      </c>
      <c r="C27" s="60">
        <v>27430</v>
      </c>
      <c r="D27" s="60">
        <v>27430</v>
      </c>
      <c r="E27" s="60">
        <v>10754.7</v>
      </c>
      <c r="F27" s="60">
        <v>10754.7</v>
      </c>
      <c r="G27" s="60">
        <v>0</v>
      </c>
      <c r="H27" s="60">
        <v>-16675.3</v>
      </c>
      <c r="I27" s="60">
        <v>39.207801676995992</v>
      </c>
      <c r="J27" s="167">
        <v>9906.2999999999993</v>
      </c>
      <c r="K27" s="167">
        <v>848.40000000000146</v>
      </c>
      <c r="L27" s="146">
        <v>108.56424699433695</v>
      </c>
    </row>
    <row r="28" spans="1:12">
      <c r="A28" s="11" t="s">
        <v>8</v>
      </c>
      <c r="B28" s="40">
        <v>11413</v>
      </c>
      <c r="C28" s="60">
        <v>-5057</v>
      </c>
      <c r="D28" s="60">
        <v>-5057</v>
      </c>
      <c r="E28" s="60">
        <v>-1783.1</v>
      </c>
      <c r="F28" s="60">
        <v>-1783.1</v>
      </c>
      <c r="G28" s="60">
        <v>0</v>
      </c>
      <c r="H28" s="60">
        <v>3273.9</v>
      </c>
      <c r="I28" s="60">
        <v>35.260035594225826</v>
      </c>
      <c r="J28" s="167">
        <v>-1856.2</v>
      </c>
      <c r="K28" s="167">
        <v>73.100000000000136</v>
      </c>
      <c r="L28" s="146">
        <v>96.061846783751747</v>
      </c>
    </row>
    <row r="29" spans="1:12">
      <c r="A29" s="31" t="s">
        <v>9</v>
      </c>
      <c r="B29" s="42">
        <v>1142</v>
      </c>
      <c r="C29" s="59">
        <v>12689.9</v>
      </c>
      <c r="D29" s="59">
        <v>12689.9</v>
      </c>
      <c r="E29" s="59">
        <v>4482.3</v>
      </c>
      <c r="F29" s="59">
        <v>4482.3</v>
      </c>
      <c r="G29" s="59">
        <v>0</v>
      </c>
      <c r="H29" s="59">
        <v>-8207.5999999999985</v>
      </c>
      <c r="I29" s="59">
        <v>35.321791345873493</v>
      </c>
      <c r="J29" s="59">
        <v>4233.7</v>
      </c>
      <c r="K29" s="59">
        <v>248.60000000000036</v>
      </c>
      <c r="L29" s="140">
        <v>105.87193235231595</v>
      </c>
    </row>
    <row r="30" spans="1:12">
      <c r="A30" s="25" t="s">
        <v>2</v>
      </c>
      <c r="B30" s="9"/>
      <c r="C30" s="9"/>
      <c r="D30" s="64"/>
      <c r="E30" s="60"/>
      <c r="F30" s="60"/>
      <c r="G30" s="60"/>
      <c r="H30" s="60"/>
      <c r="I30" s="60"/>
      <c r="J30" s="103">
        <v>0</v>
      </c>
      <c r="K30" s="166"/>
      <c r="L30" s="141"/>
    </row>
    <row r="31" spans="1:12" ht="17.25" customHeight="1">
      <c r="A31" s="11" t="s">
        <v>163</v>
      </c>
      <c r="B31" s="9"/>
      <c r="C31" s="64">
        <v>1304.9000000000001</v>
      </c>
      <c r="D31" s="64">
        <v>1304.9000000000001</v>
      </c>
      <c r="E31" s="60">
        <v>535.79999999999995</v>
      </c>
      <c r="F31" s="60">
        <v>535.79999999999995</v>
      </c>
      <c r="G31" s="60">
        <v>0</v>
      </c>
      <c r="H31" s="60">
        <v>-769.10000000000014</v>
      </c>
      <c r="I31" s="60">
        <v>41.060617671852242</v>
      </c>
      <c r="J31" s="167">
        <v>435.5</v>
      </c>
      <c r="K31" s="167">
        <v>100.29999999999995</v>
      </c>
      <c r="L31" s="146">
        <v>123.03099885189437</v>
      </c>
    </row>
    <row r="32" spans="1:12" ht="16.5" customHeight="1">
      <c r="A32" s="11" t="s">
        <v>164</v>
      </c>
      <c r="B32" s="9"/>
      <c r="C32" s="64">
        <v>11417</v>
      </c>
      <c r="D32" s="64">
        <v>11417</v>
      </c>
      <c r="E32" s="60">
        <v>3963</v>
      </c>
      <c r="F32" s="60">
        <v>3963</v>
      </c>
      <c r="G32" s="60">
        <v>0</v>
      </c>
      <c r="H32" s="60">
        <v>-7454</v>
      </c>
      <c r="I32" s="60">
        <v>34.711395287728827</v>
      </c>
      <c r="J32" s="167">
        <v>3808.4</v>
      </c>
      <c r="K32" s="167">
        <v>154.59999999999991</v>
      </c>
      <c r="L32" s="146">
        <v>104.0594475370234</v>
      </c>
    </row>
    <row r="33" spans="1:12" ht="18" customHeight="1">
      <c r="A33" s="11" t="s">
        <v>10</v>
      </c>
      <c r="B33" s="40">
        <v>11429</v>
      </c>
      <c r="C33" s="64">
        <v>-32</v>
      </c>
      <c r="D33" s="64">
        <v>-32</v>
      </c>
      <c r="E33" s="64">
        <v>-16.5</v>
      </c>
      <c r="F33" s="64">
        <v>-16.5</v>
      </c>
      <c r="G33" s="64">
        <v>0</v>
      </c>
      <c r="H33" s="64">
        <v>15.5</v>
      </c>
      <c r="I33" s="64">
        <v>51.5625</v>
      </c>
      <c r="J33" s="167">
        <v>-10.199999999999999</v>
      </c>
      <c r="K33" s="168">
        <v>-6.3000000000000007</v>
      </c>
      <c r="L33" s="146">
        <v>161.76470588235296</v>
      </c>
    </row>
    <row r="34" spans="1:12">
      <c r="A34" s="41" t="s">
        <v>147</v>
      </c>
      <c r="B34" s="42">
        <v>1144</v>
      </c>
      <c r="C34" s="59">
        <v>10.199999999999999</v>
      </c>
      <c r="D34" s="59">
        <v>10.199999999999999</v>
      </c>
      <c r="E34" s="59">
        <v>4</v>
      </c>
      <c r="F34" s="59">
        <v>4</v>
      </c>
      <c r="G34" s="59">
        <v>0</v>
      </c>
      <c r="H34" s="59">
        <v>-6.1999999999999993</v>
      </c>
      <c r="I34" s="59">
        <v>39.215686274509807</v>
      </c>
      <c r="J34" s="170">
        <v>4.3</v>
      </c>
      <c r="K34" s="59">
        <v>-0.29999999999999982</v>
      </c>
      <c r="L34" s="38">
        <v>93.023255813953483</v>
      </c>
    </row>
    <row r="35" spans="1:12" ht="32.25" customHeight="1">
      <c r="A35" s="41" t="s">
        <v>148</v>
      </c>
      <c r="B35" s="42">
        <v>1145</v>
      </c>
      <c r="C35" s="59">
        <v>382</v>
      </c>
      <c r="D35" s="59">
        <v>382</v>
      </c>
      <c r="E35" s="59">
        <v>250.6</v>
      </c>
      <c r="F35" s="59">
        <v>250.6</v>
      </c>
      <c r="G35" s="59">
        <v>0</v>
      </c>
      <c r="H35" s="59">
        <v>-131.4</v>
      </c>
      <c r="I35" s="59">
        <v>65.602094240837687</v>
      </c>
      <c r="J35" s="170">
        <v>246.8</v>
      </c>
      <c r="K35" s="59">
        <v>3.7999999999999829</v>
      </c>
      <c r="L35" s="38">
        <v>101.53970826580225</v>
      </c>
    </row>
    <row r="36" spans="1:12">
      <c r="A36" s="41" t="s">
        <v>149</v>
      </c>
      <c r="B36" s="42">
        <v>1146</v>
      </c>
      <c r="C36" s="59">
        <v>1177.3</v>
      </c>
      <c r="D36" s="59">
        <v>1177.3</v>
      </c>
      <c r="E36" s="59">
        <v>500.7</v>
      </c>
      <c r="F36" s="59">
        <v>500.7</v>
      </c>
      <c r="G36" s="59">
        <v>0</v>
      </c>
      <c r="H36" s="59">
        <v>-676.59999999999991</v>
      </c>
      <c r="I36" s="59">
        <v>42.529516690733033</v>
      </c>
      <c r="J36" s="170">
        <v>482.5</v>
      </c>
      <c r="K36" s="59">
        <v>18.199999999999989</v>
      </c>
      <c r="L36" s="38">
        <v>103.7720207253886</v>
      </c>
    </row>
    <row r="37" spans="1:12">
      <c r="A37" s="16" t="s">
        <v>161</v>
      </c>
      <c r="B37" s="39">
        <v>115</v>
      </c>
      <c r="C37" s="65">
        <v>2805.9</v>
      </c>
      <c r="D37" s="65">
        <v>2805.9</v>
      </c>
      <c r="E37" s="65">
        <v>1129.8999999999999</v>
      </c>
      <c r="F37" s="65">
        <v>1129.8999999999999</v>
      </c>
      <c r="G37" s="65">
        <v>0</v>
      </c>
      <c r="H37" s="65">
        <v>-1676.0000000000002</v>
      </c>
      <c r="I37" s="65">
        <v>40.268719483944537</v>
      </c>
      <c r="J37" s="103">
        <v>994.7</v>
      </c>
      <c r="K37" s="103">
        <v>135.19999999999982</v>
      </c>
      <c r="L37" s="144">
        <v>113.5920378003418</v>
      </c>
    </row>
    <row r="38" spans="1:12" ht="15" hidden="1" customHeight="1">
      <c r="A38" s="43" t="s">
        <v>2</v>
      </c>
      <c r="B38" s="39"/>
      <c r="C38" s="39"/>
      <c r="D38" s="65">
        <v>0</v>
      </c>
      <c r="E38" s="65"/>
      <c r="F38" s="65"/>
      <c r="G38" s="65"/>
      <c r="H38" s="65"/>
      <c r="I38" s="65"/>
      <c r="J38" s="103">
        <v>0</v>
      </c>
      <c r="K38" s="103">
        <v>0</v>
      </c>
      <c r="L38" s="144" t="s">
        <v>0</v>
      </c>
    </row>
    <row r="39" spans="1:12">
      <c r="A39" s="49" t="s">
        <v>150</v>
      </c>
      <c r="B39" s="37">
        <v>1151</v>
      </c>
      <c r="C39" s="66">
        <v>2691</v>
      </c>
      <c r="D39" s="66">
        <v>2691</v>
      </c>
      <c r="E39" s="66">
        <v>1088.5999999999999</v>
      </c>
      <c r="F39" s="66">
        <v>1088.5999999999999</v>
      </c>
      <c r="G39" s="66">
        <v>0</v>
      </c>
      <c r="H39" s="66">
        <v>-1602.4</v>
      </c>
      <c r="I39" s="66">
        <v>40.453363062058713</v>
      </c>
      <c r="J39" s="168">
        <v>946.7</v>
      </c>
      <c r="K39" s="168">
        <v>141.89999999999986</v>
      </c>
      <c r="L39" s="146">
        <v>114.98890884123799</v>
      </c>
    </row>
    <row r="40" spans="1:12" ht="25.5">
      <c r="A40" s="49" t="s">
        <v>151</v>
      </c>
      <c r="B40" s="37">
        <v>1156</v>
      </c>
      <c r="C40" s="66">
        <v>114.9</v>
      </c>
      <c r="D40" s="66">
        <v>114.9</v>
      </c>
      <c r="E40" s="66">
        <v>41.3</v>
      </c>
      <c r="F40" s="66">
        <v>41.3</v>
      </c>
      <c r="G40" s="66">
        <v>0</v>
      </c>
      <c r="H40" s="66">
        <v>-73.600000000000009</v>
      </c>
      <c r="I40" s="66">
        <v>35.944299390774582</v>
      </c>
      <c r="J40" s="168">
        <v>48</v>
      </c>
      <c r="K40" s="168">
        <v>-6.7000000000000028</v>
      </c>
      <c r="L40" s="146">
        <v>86.041666666666657</v>
      </c>
    </row>
    <row r="41" spans="1:12" ht="15.75">
      <c r="A41" s="14" t="s">
        <v>40</v>
      </c>
      <c r="B41" s="32">
        <v>12</v>
      </c>
      <c r="C41" s="56">
        <v>37644.6</v>
      </c>
      <c r="D41" s="56">
        <v>37644.6</v>
      </c>
      <c r="E41" s="56">
        <v>15006.5</v>
      </c>
      <c r="F41" s="56">
        <v>15006.5</v>
      </c>
      <c r="G41" s="56">
        <v>0</v>
      </c>
      <c r="H41" s="56">
        <v>-22638.1</v>
      </c>
      <c r="I41" s="56">
        <v>39.863619217630152</v>
      </c>
      <c r="J41" s="56">
        <v>13223.4</v>
      </c>
      <c r="K41" s="56">
        <v>1783.1000000000004</v>
      </c>
      <c r="L41" s="143">
        <v>113.48442911807857</v>
      </c>
    </row>
    <row r="42" spans="1:12">
      <c r="A42" s="13" t="s">
        <v>5</v>
      </c>
      <c r="B42" s="39">
        <v>121</v>
      </c>
      <c r="C42" s="57">
        <v>27822.6</v>
      </c>
      <c r="D42" s="57">
        <v>27822.6</v>
      </c>
      <c r="E42" s="57">
        <v>10964.6</v>
      </c>
      <c r="F42" s="57">
        <v>10964.6</v>
      </c>
      <c r="G42" s="57">
        <v>0</v>
      </c>
      <c r="H42" s="57">
        <v>-16858</v>
      </c>
      <c r="I42" s="57">
        <v>39.408969686513842</v>
      </c>
      <c r="J42" s="103">
        <v>9730</v>
      </c>
      <c r="K42" s="167">
        <v>1234.6000000000004</v>
      </c>
      <c r="L42" s="144">
        <v>112.68859198355601</v>
      </c>
    </row>
    <row r="43" spans="1:12">
      <c r="A43" s="13" t="s">
        <v>6</v>
      </c>
      <c r="B43" s="39">
        <v>122</v>
      </c>
      <c r="C43" s="57">
        <v>9822</v>
      </c>
      <c r="D43" s="57">
        <v>9822</v>
      </c>
      <c r="E43" s="57">
        <v>4041.9</v>
      </c>
      <c r="F43" s="57">
        <v>4041.9</v>
      </c>
      <c r="G43" s="57">
        <v>0</v>
      </c>
      <c r="H43" s="57">
        <v>-5780.1</v>
      </c>
      <c r="I43" s="57">
        <v>41.151496640195475</v>
      </c>
      <c r="J43" s="103">
        <v>3493.4</v>
      </c>
      <c r="K43" s="167">
        <v>548.5</v>
      </c>
      <c r="L43" s="144">
        <v>115.70103623976642</v>
      </c>
    </row>
    <row r="44" spans="1:12" ht="15.75">
      <c r="A44" s="15" t="s">
        <v>30</v>
      </c>
      <c r="B44" s="28">
        <v>13</v>
      </c>
      <c r="C44" s="56">
        <v>1238</v>
      </c>
      <c r="D44" s="56">
        <v>4979.2</v>
      </c>
      <c r="E44" s="56">
        <v>1779.3</v>
      </c>
      <c r="F44" s="56">
        <v>1644.2</v>
      </c>
      <c r="G44" s="56">
        <v>135.1</v>
      </c>
      <c r="H44" s="56">
        <v>-3199.8999999999996</v>
      </c>
      <c r="I44" s="56">
        <v>35.734656169665811</v>
      </c>
      <c r="J44" s="56">
        <v>497</v>
      </c>
      <c r="K44" s="56">
        <v>1282.3</v>
      </c>
      <c r="L44" s="143" t="s">
        <v>223</v>
      </c>
    </row>
    <row r="45" spans="1:12">
      <c r="A45" s="16" t="s">
        <v>31</v>
      </c>
      <c r="B45" s="39">
        <v>131</v>
      </c>
      <c r="C45" s="57">
        <v>231.2</v>
      </c>
      <c r="D45" s="57">
        <v>1381.8</v>
      </c>
      <c r="E45" s="57">
        <v>13.6</v>
      </c>
      <c r="F45" s="57">
        <v>10.6</v>
      </c>
      <c r="G45" s="57">
        <v>3</v>
      </c>
      <c r="H45" s="57">
        <v>-1368.2</v>
      </c>
      <c r="I45" s="57">
        <v>0.98422347662469234</v>
      </c>
      <c r="J45" s="103">
        <v>8.9</v>
      </c>
      <c r="K45" s="103">
        <v>4.6999999999999993</v>
      </c>
      <c r="L45" s="144">
        <v>152.80898876404493</v>
      </c>
    </row>
    <row r="46" spans="1:12">
      <c r="A46" s="17" t="s">
        <v>34</v>
      </c>
      <c r="B46" s="39">
        <v>132</v>
      </c>
      <c r="C46" s="57">
        <v>1006.8</v>
      </c>
      <c r="D46" s="57">
        <v>3597.4</v>
      </c>
      <c r="E46" s="57">
        <v>1765.7</v>
      </c>
      <c r="F46" s="57">
        <v>1633.6000000000001</v>
      </c>
      <c r="G46" s="57">
        <v>132.1</v>
      </c>
      <c r="H46" s="57">
        <v>-1831.7</v>
      </c>
      <c r="I46" s="57">
        <v>49.082670817812861</v>
      </c>
      <c r="J46" s="103">
        <v>488.1</v>
      </c>
      <c r="K46" s="103">
        <v>1277.5999999999999</v>
      </c>
      <c r="L46" s="144" t="s">
        <v>223</v>
      </c>
    </row>
    <row r="47" spans="1:12" ht="15.75">
      <c r="A47" s="18" t="s">
        <v>26</v>
      </c>
      <c r="B47" s="28">
        <v>14</v>
      </c>
      <c r="C47" s="56">
        <v>4836.5999999999995</v>
      </c>
      <c r="D47" s="56">
        <v>4836.8</v>
      </c>
      <c r="E47" s="56">
        <v>2005.9</v>
      </c>
      <c r="F47" s="56">
        <v>1938.5</v>
      </c>
      <c r="G47" s="56">
        <v>67.400000000000006</v>
      </c>
      <c r="H47" s="56">
        <v>-2830.9</v>
      </c>
      <c r="I47" s="56">
        <v>41.471634138273238</v>
      </c>
      <c r="J47" s="56">
        <v>1744.9</v>
      </c>
      <c r="K47" s="56">
        <v>261</v>
      </c>
      <c r="L47" s="143">
        <v>114.95787724224884</v>
      </c>
    </row>
    <row r="48" spans="1:12" ht="15.75">
      <c r="A48" s="16" t="s">
        <v>27</v>
      </c>
      <c r="B48" s="39">
        <v>141</v>
      </c>
      <c r="C48" s="57">
        <v>1175.1000000000001</v>
      </c>
      <c r="D48" s="57">
        <v>1175.1000000000001</v>
      </c>
      <c r="E48" s="57">
        <v>224</v>
      </c>
      <c r="F48" s="57">
        <v>224</v>
      </c>
      <c r="G48" s="57">
        <v>0</v>
      </c>
      <c r="H48" s="57">
        <v>-951.10000000000014</v>
      </c>
      <c r="I48" s="57">
        <v>19.062207471704536</v>
      </c>
      <c r="J48" s="103">
        <v>380</v>
      </c>
      <c r="K48" s="171">
        <v>-156</v>
      </c>
      <c r="L48" s="144">
        <v>58.947368421052623</v>
      </c>
    </row>
    <row r="49" spans="1:12">
      <c r="A49" s="30" t="s">
        <v>215</v>
      </c>
      <c r="B49" s="37">
        <v>1411</v>
      </c>
      <c r="C49" s="58">
        <v>692.7</v>
      </c>
      <c r="D49" s="58">
        <v>692.7</v>
      </c>
      <c r="E49" s="58">
        <v>204.1</v>
      </c>
      <c r="F49" s="58">
        <v>204.1</v>
      </c>
      <c r="G49" s="58">
        <v>0</v>
      </c>
      <c r="H49" s="58">
        <v>-488.6</v>
      </c>
      <c r="I49" s="58">
        <v>29.464414609499055</v>
      </c>
      <c r="J49" s="168">
        <v>230.70000000000002</v>
      </c>
      <c r="K49" s="168">
        <v>-26.600000000000023</v>
      </c>
      <c r="L49" s="146">
        <v>88.469874295622006</v>
      </c>
    </row>
    <row r="50" spans="1:12" ht="25.5">
      <c r="A50" s="30" t="s">
        <v>209</v>
      </c>
      <c r="B50" s="37"/>
      <c r="C50" s="58">
        <v>5.0999999999999996</v>
      </c>
      <c r="D50" s="58">
        <v>5.0999999999999996</v>
      </c>
      <c r="E50" s="58">
        <v>0.6</v>
      </c>
      <c r="F50" s="58">
        <v>0.6</v>
      </c>
      <c r="G50" s="58">
        <v>0</v>
      </c>
      <c r="H50" s="58">
        <v>-4.5</v>
      </c>
      <c r="I50" s="58">
        <v>11.76470588235294</v>
      </c>
      <c r="J50" s="168">
        <v>1</v>
      </c>
      <c r="K50" s="168">
        <v>-0.4</v>
      </c>
      <c r="L50" s="146">
        <v>60</v>
      </c>
    </row>
    <row r="51" spans="1:12">
      <c r="A51" s="30" t="s">
        <v>154</v>
      </c>
      <c r="B51" s="37">
        <v>1412</v>
      </c>
      <c r="C51" s="58">
        <v>310</v>
      </c>
      <c r="D51" s="58">
        <v>310</v>
      </c>
      <c r="E51" s="58">
        <v>2.9</v>
      </c>
      <c r="F51" s="58">
        <v>2.9</v>
      </c>
      <c r="G51" s="58">
        <v>0</v>
      </c>
      <c r="H51" s="58">
        <v>-307.10000000000002</v>
      </c>
      <c r="I51" s="58">
        <v>0.93548387096774177</v>
      </c>
      <c r="J51" s="168">
        <v>138.69999999999999</v>
      </c>
      <c r="K51" s="168">
        <v>-135.79999999999998</v>
      </c>
      <c r="L51" s="146">
        <v>2.0908435472242251</v>
      </c>
    </row>
    <row r="52" spans="1:12">
      <c r="A52" s="30" t="s">
        <v>174</v>
      </c>
      <c r="B52" s="37">
        <v>1415</v>
      </c>
      <c r="C52" s="58">
        <v>172.4</v>
      </c>
      <c r="D52" s="58">
        <v>172.4</v>
      </c>
      <c r="E52" s="58">
        <v>17</v>
      </c>
      <c r="F52" s="58">
        <v>17</v>
      </c>
      <c r="G52" s="58">
        <v>0</v>
      </c>
      <c r="H52" s="58">
        <v>-155.4</v>
      </c>
      <c r="I52" s="58">
        <v>9.8607888631090486</v>
      </c>
      <c r="J52" s="168">
        <v>10.6</v>
      </c>
      <c r="K52" s="168">
        <v>6.4</v>
      </c>
      <c r="L52" s="144">
        <v>160.37735849056605</v>
      </c>
    </row>
    <row r="53" spans="1:12" ht="15.75">
      <c r="A53" s="16" t="s">
        <v>36</v>
      </c>
      <c r="B53" s="39">
        <v>142</v>
      </c>
      <c r="C53" s="57">
        <v>1587.2</v>
      </c>
      <c r="D53" s="57">
        <v>1587.2</v>
      </c>
      <c r="E53" s="57">
        <v>772.00000000000011</v>
      </c>
      <c r="F53" s="57">
        <v>772.00000000000011</v>
      </c>
      <c r="G53" s="57">
        <v>0</v>
      </c>
      <c r="H53" s="57">
        <v>-815.19999999999993</v>
      </c>
      <c r="I53" s="57">
        <v>48.639112903225815</v>
      </c>
      <c r="J53" s="103">
        <v>632.20000000000005</v>
      </c>
      <c r="K53" s="171">
        <v>139.80000000000007</v>
      </c>
      <c r="L53" s="144">
        <v>122.11325529895602</v>
      </c>
    </row>
    <row r="54" spans="1:12">
      <c r="A54" s="30" t="s">
        <v>155</v>
      </c>
      <c r="B54" s="37">
        <v>1422</v>
      </c>
      <c r="C54" s="58">
        <v>516.79999999999995</v>
      </c>
      <c r="D54" s="58">
        <v>516.79999999999995</v>
      </c>
      <c r="E54" s="58">
        <v>207.79999999999998</v>
      </c>
      <c r="F54" s="58">
        <v>207.79999999999998</v>
      </c>
      <c r="G54" s="58">
        <v>0</v>
      </c>
      <c r="H54" s="58">
        <v>-309</v>
      </c>
      <c r="I54" s="58">
        <v>40.208978328173373</v>
      </c>
      <c r="J54" s="168">
        <v>192.5</v>
      </c>
      <c r="K54" s="168">
        <v>15.299999999999983</v>
      </c>
      <c r="L54" s="146">
        <v>107.94805194805195</v>
      </c>
    </row>
    <row r="55" spans="1:12" ht="25.5">
      <c r="A55" s="30" t="s">
        <v>156</v>
      </c>
      <c r="B55" s="37">
        <v>1423</v>
      </c>
      <c r="C55" s="58">
        <v>1070.4000000000001</v>
      </c>
      <c r="D55" s="58">
        <v>1070.4000000000001</v>
      </c>
      <c r="E55" s="58">
        <v>564.20000000000005</v>
      </c>
      <c r="F55" s="58">
        <v>564.20000000000005</v>
      </c>
      <c r="G55" s="58">
        <v>0</v>
      </c>
      <c r="H55" s="58">
        <v>-506.20000000000005</v>
      </c>
      <c r="I55" s="58">
        <v>52.709267563527654</v>
      </c>
      <c r="J55" s="168">
        <v>439.7</v>
      </c>
      <c r="K55" s="168">
        <v>124.50000000000006</v>
      </c>
      <c r="L55" s="146">
        <v>128.31476006367978</v>
      </c>
    </row>
    <row r="56" spans="1:12">
      <c r="A56" s="16" t="s">
        <v>35</v>
      </c>
      <c r="B56" s="39">
        <v>143</v>
      </c>
      <c r="C56" s="57">
        <v>426.09999999999997</v>
      </c>
      <c r="D56" s="57">
        <v>426.09999999999997</v>
      </c>
      <c r="E56" s="57">
        <v>244.29999999999998</v>
      </c>
      <c r="F56" s="57">
        <v>244.29999999999998</v>
      </c>
      <c r="G56" s="57">
        <v>0</v>
      </c>
      <c r="H56" s="57">
        <v>-181.79999999999998</v>
      </c>
      <c r="I56" s="57">
        <v>57.33395916451537</v>
      </c>
      <c r="J56" s="103">
        <v>174.89999999999998</v>
      </c>
      <c r="K56" s="103">
        <v>69.400000000000006</v>
      </c>
      <c r="L56" s="144">
        <v>139.67981703830762</v>
      </c>
    </row>
    <row r="57" spans="1:12">
      <c r="A57" s="16" t="s">
        <v>28</v>
      </c>
      <c r="B57" s="39">
        <v>144</v>
      </c>
      <c r="C57" s="57">
        <v>15.8</v>
      </c>
      <c r="D57" s="57">
        <v>16</v>
      </c>
      <c r="E57" s="57">
        <v>38.5</v>
      </c>
      <c r="F57" s="57">
        <v>38.5</v>
      </c>
      <c r="G57" s="57">
        <v>0</v>
      </c>
      <c r="H57" s="57">
        <v>22.5</v>
      </c>
      <c r="I57" s="57" t="s">
        <v>223</v>
      </c>
      <c r="J57" s="103">
        <v>27.8</v>
      </c>
      <c r="K57" s="103">
        <v>10.7</v>
      </c>
      <c r="L57" s="144">
        <v>138.48920863309354</v>
      </c>
    </row>
    <row r="58" spans="1:12">
      <c r="A58" s="16" t="s">
        <v>29</v>
      </c>
      <c r="B58" s="39">
        <v>145</v>
      </c>
      <c r="C58" s="57">
        <v>1632.3999999999999</v>
      </c>
      <c r="D58" s="57">
        <v>1632.3999999999999</v>
      </c>
      <c r="E58" s="57">
        <v>727.1</v>
      </c>
      <c r="F58" s="57">
        <v>659.7</v>
      </c>
      <c r="G58" s="57">
        <v>67.400000000000006</v>
      </c>
      <c r="H58" s="57">
        <v>-905.29999999999984</v>
      </c>
      <c r="I58" s="57">
        <v>44.541778975741245</v>
      </c>
      <c r="J58" s="103">
        <v>530</v>
      </c>
      <c r="K58" s="103">
        <v>197.10000000000002</v>
      </c>
      <c r="L58" s="144">
        <v>137.18867924528303</v>
      </c>
    </row>
    <row r="59" spans="1:12" ht="24" customHeight="1">
      <c r="A59" s="10" t="s">
        <v>32</v>
      </c>
      <c r="B59" s="28">
        <v>19</v>
      </c>
      <c r="C59" s="61">
        <v>28.4</v>
      </c>
      <c r="D59" s="61">
        <v>28.4</v>
      </c>
      <c r="E59" s="61">
        <v>6.7</v>
      </c>
      <c r="F59" s="61">
        <v>0</v>
      </c>
      <c r="G59" s="56">
        <v>6.7</v>
      </c>
      <c r="H59" s="56">
        <v>-21.7</v>
      </c>
      <c r="I59" s="56">
        <v>23.591549295774648</v>
      </c>
      <c r="J59" s="56">
        <v>0.2</v>
      </c>
      <c r="K59" s="56">
        <v>6.5</v>
      </c>
      <c r="L59" s="56" t="s">
        <v>223</v>
      </c>
    </row>
    <row r="60" spans="1:12" ht="18" customHeight="1">
      <c r="A60" s="27" t="s">
        <v>33</v>
      </c>
      <c r="B60" s="29">
        <v>191</v>
      </c>
      <c r="C60" s="57">
        <v>28.4</v>
      </c>
      <c r="D60" s="57">
        <v>28.4</v>
      </c>
      <c r="E60" s="57">
        <v>6.7</v>
      </c>
      <c r="F60" s="57">
        <v>0</v>
      </c>
      <c r="G60" s="57">
        <v>6.7</v>
      </c>
      <c r="H60" s="57">
        <v>-21.7</v>
      </c>
      <c r="I60" s="57">
        <v>23.591549295774648</v>
      </c>
      <c r="J60" s="103">
        <v>0.2</v>
      </c>
      <c r="K60" s="171">
        <v>6.5</v>
      </c>
      <c r="L60" s="147" t="s">
        <v>223</v>
      </c>
    </row>
    <row r="61" spans="1:12" s="85" customFormat="1" ht="16.5" customHeight="1">
      <c r="A61" s="159" t="s">
        <v>38</v>
      </c>
      <c r="B61" s="160" t="s">
        <v>37</v>
      </c>
      <c r="C61" s="70">
        <v>124076.49999999997</v>
      </c>
      <c r="D61" s="70">
        <v>131830.20000000001</v>
      </c>
      <c r="E61" s="70">
        <v>51933.100000000006</v>
      </c>
      <c r="F61" s="70">
        <v>51241.3</v>
      </c>
      <c r="G61" s="70">
        <v>691.8</v>
      </c>
      <c r="H61" s="70">
        <v>-79897.100000000006</v>
      </c>
      <c r="I61" s="70">
        <v>39.39393249801639</v>
      </c>
      <c r="J61" s="70">
        <v>44864.100000000006</v>
      </c>
      <c r="K61" s="70">
        <v>7069</v>
      </c>
      <c r="L61" s="70">
        <v>115.75647343867368</v>
      </c>
    </row>
    <row r="62" spans="1:12" s="85" customFormat="1" ht="16.5" customHeight="1">
      <c r="A62" s="99" t="s">
        <v>165</v>
      </c>
      <c r="B62" s="91"/>
      <c r="C62" s="89"/>
      <c r="D62" s="89"/>
      <c r="E62" s="89"/>
      <c r="F62" s="89"/>
      <c r="G62" s="89"/>
      <c r="H62" s="89"/>
      <c r="I62" s="89"/>
      <c r="J62" s="168"/>
      <c r="K62" s="168"/>
      <c r="L62" s="146"/>
    </row>
    <row r="63" spans="1:12" s="85" customFormat="1" ht="16.5" customHeight="1">
      <c r="A63" s="161" t="s">
        <v>39</v>
      </c>
      <c r="B63" s="162">
        <v>2</v>
      </c>
      <c r="C63" s="70">
        <v>118426.5</v>
      </c>
      <c r="D63" s="70">
        <v>126223.80000000002</v>
      </c>
      <c r="E63" s="70">
        <v>51027.900000000009</v>
      </c>
      <c r="F63" s="70">
        <v>50608.100000000006</v>
      </c>
      <c r="G63" s="70">
        <v>419.8</v>
      </c>
      <c r="H63" s="70">
        <v>-75195.900000000009</v>
      </c>
      <c r="I63" s="70">
        <v>40.426528119102741</v>
      </c>
      <c r="J63" s="70">
        <v>43797.9</v>
      </c>
      <c r="K63" s="70">
        <v>7230.0000000000073</v>
      </c>
      <c r="L63" s="70">
        <v>116.50764077729757</v>
      </c>
    </row>
    <row r="64" spans="1:12" s="85" customFormat="1" ht="16.5" customHeight="1">
      <c r="A64" s="19" t="s">
        <v>136</v>
      </c>
      <c r="B64" s="92">
        <v>21</v>
      </c>
      <c r="C64" s="87">
        <v>13397.2</v>
      </c>
      <c r="D64" s="87">
        <v>13690.3</v>
      </c>
      <c r="E64" s="87">
        <v>5617.8</v>
      </c>
      <c r="F64" s="87">
        <v>5612.3</v>
      </c>
      <c r="G64" s="87">
        <v>5.5</v>
      </c>
      <c r="H64" s="87">
        <v>-8072.5</v>
      </c>
      <c r="I64" s="87">
        <v>41.03416287444395</v>
      </c>
      <c r="J64" s="87">
        <v>4768.5</v>
      </c>
      <c r="K64" s="87">
        <v>849.3</v>
      </c>
      <c r="L64" s="87">
        <v>117.80853517877739</v>
      </c>
    </row>
    <row r="65" spans="1:12" s="85" customFormat="1" ht="16.5" customHeight="1">
      <c r="A65" s="19" t="s">
        <v>135</v>
      </c>
      <c r="B65" s="92">
        <v>22</v>
      </c>
      <c r="C65" s="87">
        <v>21267.200000000001</v>
      </c>
      <c r="D65" s="87">
        <v>21488.7</v>
      </c>
      <c r="E65" s="87">
        <v>8120.8</v>
      </c>
      <c r="F65" s="87">
        <v>8040.8</v>
      </c>
      <c r="G65" s="87">
        <v>80</v>
      </c>
      <c r="H65" s="87">
        <v>-13367.9</v>
      </c>
      <c r="I65" s="87">
        <v>37.791490411239401</v>
      </c>
      <c r="J65" s="87">
        <v>7279.5</v>
      </c>
      <c r="K65" s="87">
        <v>841.3</v>
      </c>
      <c r="L65" s="87">
        <v>111.55848615976373</v>
      </c>
    </row>
    <row r="66" spans="1:12" s="85" customFormat="1" ht="16.5" customHeight="1">
      <c r="A66" s="19" t="s">
        <v>202</v>
      </c>
      <c r="B66" s="92">
        <v>24</v>
      </c>
      <c r="C66" s="87">
        <v>4674.6000000000004</v>
      </c>
      <c r="D66" s="87">
        <v>4939.6000000000004</v>
      </c>
      <c r="E66" s="87">
        <v>1729.2</v>
      </c>
      <c r="F66" s="87">
        <v>1729.2</v>
      </c>
      <c r="G66" s="87">
        <v>0</v>
      </c>
      <c r="H66" s="87">
        <v>-3210.4000000000005</v>
      </c>
      <c r="I66" s="87">
        <v>35.006883148433069</v>
      </c>
      <c r="J66" s="87">
        <v>1933.3000000000002</v>
      </c>
      <c r="K66" s="87">
        <v>-204.10000000000014</v>
      </c>
      <c r="L66" s="87">
        <v>89.442921429679814</v>
      </c>
    </row>
    <row r="67" spans="1:12" s="85" customFormat="1" ht="16.5" customHeight="1">
      <c r="A67" s="26" t="s">
        <v>203</v>
      </c>
      <c r="B67" s="164">
        <v>241</v>
      </c>
      <c r="C67" s="89">
        <v>2080</v>
      </c>
      <c r="D67" s="89">
        <v>2080</v>
      </c>
      <c r="E67" s="89">
        <v>797.7</v>
      </c>
      <c r="F67" s="89">
        <v>797.7</v>
      </c>
      <c r="G67" s="89">
        <v>0</v>
      </c>
      <c r="H67" s="89">
        <v>-1282.3</v>
      </c>
      <c r="I67" s="89">
        <v>38.35096153846154</v>
      </c>
      <c r="J67" s="89">
        <v>762.9</v>
      </c>
      <c r="K67" s="89">
        <v>34.800000000000068</v>
      </c>
      <c r="L67" s="89">
        <v>104.56154148643336</v>
      </c>
    </row>
    <row r="68" spans="1:12" s="85" customFormat="1" ht="16.5" customHeight="1">
      <c r="A68" s="26" t="s">
        <v>204</v>
      </c>
      <c r="B68" s="164">
        <v>242</v>
      </c>
      <c r="C68" s="89">
        <v>2594.6</v>
      </c>
      <c r="D68" s="89">
        <v>2859.6</v>
      </c>
      <c r="E68" s="89">
        <v>931.5</v>
      </c>
      <c r="F68" s="89">
        <v>931.5</v>
      </c>
      <c r="G68" s="89">
        <v>0</v>
      </c>
      <c r="H68" s="89">
        <v>-1928.1</v>
      </c>
      <c r="I68" s="89">
        <v>32.574485942089801</v>
      </c>
      <c r="J68" s="89">
        <v>1170.4000000000001</v>
      </c>
      <c r="K68" s="89">
        <v>-238.90000000000009</v>
      </c>
      <c r="L68" s="89">
        <v>79.588174982911823</v>
      </c>
    </row>
    <row r="69" spans="1:12" s="85" customFormat="1" ht="16.5" hidden="1" customHeight="1">
      <c r="A69" s="47" t="s">
        <v>205</v>
      </c>
      <c r="B69" s="164">
        <v>243</v>
      </c>
      <c r="C69" s="89">
        <v>0</v>
      </c>
      <c r="D69" s="89">
        <v>0</v>
      </c>
      <c r="E69" s="89">
        <v>0</v>
      </c>
      <c r="F69" s="89">
        <v>0</v>
      </c>
      <c r="G69" s="89">
        <v>0</v>
      </c>
      <c r="H69" s="89">
        <v>0</v>
      </c>
      <c r="I69" s="89" t="s">
        <v>0</v>
      </c>
      <c r="J69" s="89">
        <v>0</v>
      </c>
      <c r="K69" s="89">
        <v>0</v>
      </c>
      <c r="L69" s="89">
        <v>0</v>
      </c>
    </row>
    <row r="70" spans="1:12" s="85" customFormat="1" ht="16.5" customHeight="1">
      <c r="A70" s="19" t="s">
        <v>214</v>
      </c>
      <c r="B70" s="92">
        <v>25</v>
      </c>
      <c r="C70" s="87">
        <v>2585.6999999999998</v>
      </c>
      <c r="D70" s="87">
        <v>3579.2</v>
      </c>
      <c r="E70" s="87">
        <v>2408.5</v>
      </c>
      <c r="F70" s="87">
        <v>2338.3000000000002</v>
      </c>
      <c r="G70" s="87">
        <v>70.2</v>
      </c>
      <c r="H70" s="87">
        <v>-1170.6999999999998</v>
      </c>
      <c r="I70" s="87">
        <v>67.291573535985691</v>
      </c>
      <c r="J70" s="87">
        <v>1610.3</v>
      </c>
      <c r="K70" s="87">
        <v>798.2</v>
      </c>
      <c r="L70" s="87">
        <v>149.56840340309259</v>
      </c>
    </row>
    <row r="71" spans="1:12" s="85" customFormat="1" ht="16.5" customHeight="1">
      <c r="A71" s="19" t="s">
        <v>173</v>
      </c>
      <c r="B71" s="92">
        <v>26</v>
      </c>
      <c r="C71" s="87">
        <v>3987.4</v>
      </c>
      <c r="D71" s="87">
        <v>6316.7</v>
      </c>
      <c r="E71" s="87">
        <v>1187.5999999999999</v>
      </c>
      <c r="F71" s="87">
        <v>1094.0999999999999</v>
      </c>
      <c r="G71" s="87">
        <v>93.5</v>
      </c>
      <c r="H71" s="87">
        <v>-5129.1000000000004</v>
      </c>
      <c r="I71" s="87">
        <v>18.800956195481817</v>
      </c>
      <c r="J71" s="87">
        <v>301.7</v>
      </c>
      <c r="K71" s="87">
        <v>885.89999999999986</v>
      </c>
      <c r="L71" s="87" t="s">
        <v>223</v>
      </c>
    </row>
    <row r="72" spans="1:12" s="85" customFormat="1" ht="16.5" customHeight="1">
      <c r="A72" s="19" t="s">
        <v>134</v>
      </c>
      <c r="B72" s="92">
        <v>27</v>
      </c>
      <c r="C72" s="87">
        <v>46758.8</v>
      </c>
      <c r="D72" s="87">
        <v>49360.600000000006</v>
      </c>
      <c r="E72" s="87">
        <v>21654.400000000001</v>
      </c>
      <c r="F72" s="87">
        <v>21626.600000000002</v>
      </c>
      <c r="G72" s="87">
        <v>27.8</v>
      </c>
      <c r="H72" s="87">
        <v>-27706.200000000004</v>
      </c>
      <c r="I72" s="87">
        <v>43.869807093106644</v>
      </c>
      <c r="J72" s="87">
        <v>18857.500000000004</v>
      </c>
      <c r="K72" s="87">
        <v>2796.8999999999978</v>
      </c>
      <c r="L72" s="87">
        <v>114.83176454991381</v>
      </c>
    </row>
    <row r="73" spans="1:12" s="85" customFormat="1" ht="16.5" customHeight="1">
      <c r="A73" s="19" t="s">
        <v>133</v>
      </c>
      <c r="B73" s="92">
        <v>28</v>
      </c>
      <c r="C73" s="87">
        <v>5661.3</v>
      </c>
      <c r="D73" s="87">
        <v>5813</v>
      </c>
      <c r="E73" s="87">
        <v>1680.7</v>
      </c>
      <c r="F73" s="87">
        <v>1541.5</v>
      </c>
      <c r="G73" s="87">
        <v>139.19999999999999</v>
      </c>
      <c r="H73" s="87">
        <v>-4132.3</v>
      </c>
      <c r="I73" s="87">
        <v>28.912781696198174</v>
      </c>
      <c r="J73" s="87">
        <v>1477</v>
      </c>
      <c r="K73" s="87">
        <v>203.70000000000005</v>
      </c>
      <c r="L73" s="87">
        <v>113.7914691943128</v>
      </c>
    </row>
    <row r="74" spans="1:12" s="85" customFormat="1" ht="16.5" customHeight="1">
      <c r="A74" s="12" t="s">
        <v>132</v>
      </c>
      <c r="B74" s="92">
        <v>29</v>
      </c>
      <c r="C74" s="87">
        <v>20094.3</v>
      </c>
      <c r="D74" s="87">
        <v>21035.7</v>
      </c>
      <c r="E74" s="87">
        <v>8628.9</v>
      </c>
      <c r="F74" s="87">
        <v>8625.2999999999993</v>
      </c>
      <c r="G74" s="87">
        <v>3.6</v>
      </c>
      <c r="H74" s="87">
        <v>-12406.800000000001</v>
      </c>
      <c r="I74" s="87">
        <v>41.02026554856743</v>
      </c>
      <c r="J74" s="87">
        <v>7570.1</v>
      </c>
      <c r="K74" s="87">
        <v>1058.7999999999993</v>
      </c>
      <c r="L74" s="87">
        <v>113.98660519676093</v>
      </c>
    </row>
    <row r="75" spans="1:12" s="85" customFormat="1" ht="27" customHeight="1">
      <c r="A75" s="94" t="s">
        <v>142</v>
      </c>
      <c r="B75" s="93">
        <v>291</v>
      </c>
      <c r="C75" s="89">
        <v>20094.3</v>
      </c>
      <c r="D75" s="89">
        <v>21035.7</v>
      </c>
      <c r="E75" s="89">
        <v>8628.9</v>
      </c>
      <c r="F75" s="89">
        <v>8625.2999999999993</v>
      </c>
      <c r="G75" s="89">
        <v>3.6</v>
      </c>
      <c r="H75" s="89">
        <v>-12406.800000000001</v>
      </c>
      <c r="I75" s="89">
        <v>41.02026554856743</v>
      </c>
      <c r="J75" s="89">
        <v>7570.1</v>
      </c>
      <c r="K75" s="89">
        <v>1058.7999999999993</v>
      </c>
      <c r="L75" s="89">
        <v>113.98660519676093</v>
      </c>
    </row>
    <row r="76" spans="1:12" s="85" customFormat="1" ht="16.5" customHeight="1">
      <c r="A76" s="163" t="s">
        <v>130</v>
      </c>
      <c r="B76" s="162">
        <v>3</v>
      </c>
      <c r="C76" s="70">
        <v>5649.9999999999991</v>
      </c>
      <c r="D76" s="70">
        <v>5606.4</v>
      </c>
      <c r="E76" s="70">
        <v>905.20000000000016</v>
      </c>
      <c r="F76" s="70">
        <v>633.20000000000016</v>
      </c>
      <c r="G76" s="70">
        <v>272</v>
      </c>
      <c r="H76" s="70">
        <v>-4701.2</v>
      </c>
      <c r="I76" s="70">
        <v>16.145833333333336</v>
      </c>
      <c r="J76" s="70">
        <v>1066.2000000000003</v>
      </c>
      <c r="K76" s="70">
        <v>-161.00000000000011</v>
      </c>
      <c r="L76" s="70">
        <v>84.899643594072401</v>
      </c>
    </row>
    <row r="77" spans="1:12" s="85" customFormat="1" ht="16.5" customHeight="1">
      <c r="A77" s="19" t="s">
        <v>131</v>
      </c>
      <c r="B77" s="92">
        <v>31</v>
      </c>
      <c r="C77" s="87">
        <v>4296.3999999999996</v>
      </c>
      <c r="D77" s="87">
        <v>4294.2</v>
      </c>
      <c r="E77" s="87">
        <v>590.20000000000005</v>
      </c>
      <c r="F77" s="87">
        <v>327.3</v>
      </c>
      <c r="G77" s="87">
        <v>262.89999999999998</v>
      </c>
      <c r="H77" s="87">
        <v>-3704</v>
      </c>
      <c r="I77" s="87">
        <v>13.744119975781288</v>
      </c>
      <c r="J77" s="87">
        <v>838.90000000000009</v>
      </c>
      <c r="K77" s="87">
        <v>-248.70000000000005</v>
      </c>
      <c r="L77" s="87">
        <v>70.354035045893426</v>
      </c>
    </row>
    <row r="78" spans="1:12" s="85" customFormat="1" ht="16.5" customHeight="1">
      <c r="A78" s="22" t="s">
        <v>4</v>
      </c>
      <c r="B78" s="92"/>
      <c r="C78" s="89"/>
      <c r="D78" s="89"/>
      <c r="E78" s="89"/>
      <c r="F78" s="89"/>
      <c r="G78" s="89"/>
      <c r="H78" s="89"/>
      <c r="I78" s="89"/>
      <c r="J78" s="168"/>
      <c r="K78" s="168"/>
      <c r="L78" s="146"/>
    </row>
    <row r="79" spans="1:12" s="85" customFormat="1" ht="16.5" customHeight="1">
      <c r="A79" s="51" t="s">
        <v>140</v>
      </c>
      <c r="B79" s="93">
        <v>319</v>
      </c>
      <c r="C79" s="89">
        <v>2208.9</v>
      </c>
      <c r="D79" s="89">
        <v>2227.4</v>
      </c>
      <c r="E79" s="89">
        <v>245.6</v>
      </c>
      <c r="F79" s="89">
        <v>55.099999999999994</v>
      </c>
      <c r="G79" s="89">
        <v>190.5</v>
      </c>
      <c r="H79" s="89">
        <v>-1981.8000000000002</v>
      </c>
      <c r="I79" s="89">
        <v>11.026308700727306</v>
      </c>
      <c r="J79" s="89">
        <v>500</v>
      </c>
      <c r="K79" s="89">
        <v>-254.4</v>
      </c>
      <c r="L79" s="89">
        <v>49.12</v>
      </c>
    </row>
    <row r="80" spans="1:12" s="85" customFormat="1" ht="16.5" customHeight="1">
      <c r="A80" s="137" t="s">
        <v>213</v>
      </c>
      <c r="B80" s="95" t="s">
        <v>211</v>
      </c>
      <c r="C80" s="87">
        <v>1349.1000000000001</v>
      </c>
      <c r="D80" s="87">
        <v>1307.7000000000003</v>
      </c>
      <c r="E80" s="87">
        <v>312.49999999999994</v>
      </c>
      <c r="F80" s="87">
        <v>303.39999999999992</v>
      </c>
      <c r="G80" s="87">
        <v>9.1</v>
      </c>
      <c r="H80" s="87">
        <v>-995.20000000000027</v>
      </c>
      <c r="I80" s="87">
        <v>23.896918253422029</v>
      </c>
      <c r="J80" s="87">
        <v>227.7</v>
      </c>
      <c r="K80" s="87">
        <v>84.799999999999955</v>
      </c>
      <c r="L80" s="87">
        <v>137.24198506807201</v>
      </c>
    </row>
    <row r="81" spans="1:12" s="85" customFormat="1" ht="27.75" customHeight="1">
      <c r="A81" s="136" t="s">
        <v>162</v>
      </c>
      <c r="B81" s="67" t="s">
        <v>212</v>
      </c>
      <c r="C81" s="87">
        <v>4.5</v>
      </c>
      <c r="D81" s="87">
        <v>4.5</v>
      </c>
      <c r="E81" s="87">
        <v>2.5</v>
      </c>
      <c r="F81" s="87">
        <v>2.5</v>
      </c>
      <c r="G81" s="87">
        <v>0</v>
      </c>
      <c r="H81" s="87">
        <v>-2</v>
      </c>
      <c r="I81" s="87">
        <v>55.555555555555557</v>
      </c>
      <c r="J81" s="87">
        <v>-0.40000000000000008</v>
      </c>
      <c r="K81" s="87">
        <v>2.9</v>
      </c>
      <c r="L81" s="87" t="s">
        <v>224</v>
      </c>
    </row>
    <row r="82" spans="1:12" ht="20.25" customHeight="1">
      <c r="A82" s="68" t="s">
        <v>144</v>
      </c>
      <c r="B82" s="69" t="s">
        <v>137</v>
      </c>
      <c r="C82" s="70">
        <v>-13894</v>
      </c>
      <c r="D82" s="70">
        <v>-17906.300000000017</v>
      </c>
      <c r="E82" s="70">
        <v>-6948.3000000000129</v>
      </c>
      <c r="F82" s="70">
        <v>-6465.7000000000126</v>
      </c>
      <c r="G82" s="70">
        <v>-482.59999999999997</v>
      </c>
      <c r="H82" s="70">
        <v>10958.000000000004</v>
      </c>
      <c r="I82" s="70">
        <v>38.803661281225075</v>
      </c>
      <c r="J82" s="79">
        <v>-5603.2000000000062</v>
      </c>
      <c r="K82" s="79">
        <v>-1345.1000000000067</v>
      </c>
      <c r="L82" s="152">
        <v>124.00592518560831</v>
      </c>
    </row>
    <row r="83" spans="1:12" ht="21.75" customHeight="1">
      <c r="A83" s="71" t="s">
        <v>127</v>
      </c>
      <c r="B83" s="96" t="s">
        <v>171</v>
      </c>
      <c r="C83" s="72">
        <v>13894</v>
      </c>
      <c r="D83" s="72">
        <v>17906.300000000017</v>
      </c>
      <c r="E83" s="72">
        <v>6948.3000000000129</v>
      </c>
      <c r="F83" s="72">
        <v>6465.7000000000126</v>
      </c>
      <c r="G83" s="72">
        <v>482.59999999999997</v>
      </c>
      <c r="H83" s="72">
        <v>-10958.000000000004</v>
      </c>
      <c r="I83" s="72">
        <v>38.803661281225075</v>
      </c>
      <c r="J83" s="72">
        <v>5603.2000000000062</v>
      </c>
      <c r="K83" s="72">
        <v>1345.1000000000067</v>
      </c>
      <c r="L83" s="154">
        <v>124.00592518560831</v>
      </c>
    </row>
    <row r="84" spans="1:12" ht="17.25">
      <c r="A84" s="73" t="s">
        <v>61</v>
      </c>
      <c r="B84" s="69" t="s">
        <v>62</v>
      </c>
      <c r="C84" s="70">
        <v>4032.5999999999995</v>
      </c>
      <c r="D84" s="70">
        <v>3500.1000000000004</v>
      </c>
      <c r="E84" s="70">
        <v>3472.4999999999995</v>
      </c>
      <c r="F84" s="70">
        <v>3793.7</v>
      </c>
      <c r="G84" s="70">
        <v>-321.2</v>
      </c>
      <c r="H84" s="70">
        <v>-27.600000000000819</v>
      </c>
      <c r="I84" s="70">
        <v>99.211451101397074</v>
      </c>
      <c r="J84" s="70">
        <v>656</v>
      </c>
      <c r="K84" s="70">
        <v>2816.4999999999995</v>
      </c>
      <c r="L84" s="151" t="s">
        <v>223</v>
      </c>
    </row>
    <row r="85" spans="1:12">
      <c r="A85" s="35" t="s">
        <v>64</v>
      </c>
      <c r="B85" s="33" t="s">
        <v>63</v>
      </c>
      <c r="C85" s="62">
        <v>-163.69999999999999</v>
      </c>
      <c r="D85" s="62">
        <v>-18.999999999999986</v>
      </c>
      <c r="E85" s="62">
        <v>105.09999999999998</v>
      </c>
      <c r="F85" s="62">
        <v>105.09999999999998</v>
      </c>
      <c r="G85" s="62">
        <v>0</v>
      </c>
      <c r="H85" s="62">
        <v>124.09999999999997</v>
      </c>
      <c r="I85" s="62" t="s">
        <v>224</v>
      </c>
      <c r="J85" s="102">
        <v>29.799999999999997</v>
      </c>
      <c r="K85" s="102">
        <v>75.299999999999983</v>
      </c>
      <c r="L85" s="149" t="s">
        <v>223</v>
      </c>
    </row>
    <row r="86" spans="1:12" ht="30" hidden="1" customHeight="1">
      <c r="A86" s="17" t="s">
        <v>68</v>
      </c>
      <c r="B86" s="34" t="s">
        <v>65</v>
      </c>
      <c r="C86" s="34"/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 t="s">
        <v>0</v>
      </c>
      <c r="J86" s="103">
        <v>0</v>
      </c>
      <c r="K86" s="171"/>
      <c r="L86" s="144"/>
    </row>
    <row r="87" spans="1:12" ht="15.75" hidden="1" customHeight="1">
      <c r="A87" s="17" t="s">
        <v>69</v>
      </c>
      <c r="B87" s="34" t="s">
        <v>66</v>
      </c>
      <c r="C87" s="34"/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 t="s">
        <v>0</v>
      </c>
      <c r="J87" s="103">
        <v>0</v>
      </c>
      <c r="K87" s="145"/>
      <c r="L87" s="150"/>
    </row>
    <row r="88" spans="1:12" ht="14.25" customHeight="1">
      <c r="A88" s="17" t="s">
        <v>71</v>
      </c>
      <c r="B88" s="34" t="s">
        <v>67</v>
      </c>
      <c r="C88" s="57">
        <v>-363.7</v>
      </c>
      <c r="D88" s="57">
        <v>-219</v>
      </c>
      <c r="E88" s="57">
        <v>31.7</v>
      </c>
      <c r="F88" s="57">
        <v>31.7</v>
      </c>
      <c r="G88" s="57">
        <v>0</v>
      </c>
      <c r="H88" s="57">
        <v>250.7</v>
      </c>
      <c r="I88" s="57" t="s">
        <v>224</v>
      </c>
      <c r="J88" s="103">
        <v>0</v>
      </c>
      <c r="K88" s="103">
        <v>31.7</v>
      </c>
      <c r="L88" s="144" t="s">
        <v>0</v>
      </c>
    </row>
    <row r="89" spans="1:12">
      <c r="A89" s="17" t="s">
        <v>72</v>
      </c>
      <c r="B89" s="34" t="s">
        <v>73</v>
      </c>
      <c r="C89" s="57">
        <v>200</v>
      </c>
      <c r="D89" s="57">
        <v>200</v>
      </c>
      <c r="E89" s="57">
        <v>73.399999999999991</v>
      </c>
      <c r="F89" s="57">
        <v>73.399999999999991</v>
      </c>
      <c r="G89" s="57">
        <v>0</v>
      </c>
      <c r="H89" s="57">
        <v>-126.60000000000001</v>
      </c>
      <c r="I89" s="57">
        <v>36.699999999999996</v>
      </c>
      <c r="J89" s="103">
        <v>29.799999999999997</v>
      </c>
      <c r="K89" s="103">
        <v>43.599999999999994</v>
      </c>
      <c r="L89" s="144" t="s">
        <v>223</v>
      </c>
    </row>
    <row r="90" spans="1:12">
      <c r="A90" s="36" t="s">
        <v>77</v>
      </c>
      <c r="B90" s="33" t="s">
        <v>76</v>
      </c>
      <c r="C90" s="62">
        <v>0</v>
      </c>
      <c r="D90" s="62">
        <v>0</v>
      </c>
      <c r="E90" s="62">
        <v>-8.4000000000000057</v>
      </c>
      <c r="F90" s="62">
        <v>-15.000000000000014</v>
      </c>
      <c r="G90" s="62">
        <v>6.6000000000000085</v>
      </c>
      <c r="H90" s="62">
        <v>-8.4000000000000057</v>
      </c>
      <c r="I90" s="62" t="s">
        <v>0</v>
      </c>
      <c r="J90" s="102">
        <v>9.1999999999999886</v>
      </c>
      <c r="K90" s="102">
        <v>-17.599999999999994</v>
      </c>
      <c r="L90" s="149" t="s">
        <v>224</v>
      </c>
    </row>
    <row r="91" spans="1:12">
      <c r="A91" s="17" t="s">
        <v>75</v>
      </c>
      <c r="B91" s="34" t="s">
        <v>157</v>
      </c>
      <c r="C91" s="57">
        <v>0</v>
      </c>
      <c r="D91" s="57">
        <v>0</v>
      </c>
      <c r="E91" s="57">
        <v>236.2</v>
      </c>
      <c r="F91" s="57">
        <v>169.79999999999998</v>
      </c>
      <c r="G91" s="57">
        <v>66.400000000000006</v>
      </c>
      <c r="H91" s="57">
        <v>236.2</v>
      </c>
      <c r="I91" s="57" t="s">
        <v>0</v>
      </c>
      <c r="J91" s="103">
        <v>142.19999999999999</v>
      </c>
      <c r="K91" s="103">
        <v>94</v>
      </c>
      <c r="L91" s="144">
        <v>166.10407876230661</v>
      </c>
    </row>
    <row r="92" spans="1:12">
      <c r="A92" s="17" t="s">
        <v>78</v>
      </c>
      <c r="B92" s="34" t="s">
        <v>158</v>
      </c>
      <c r="C92" s="57">
        <v>0</v>
      </c>
      <c r="D92" s="57">
        <v>0</v>
      </c>
      <c r="E92" s="57">
        <v>-244.6</v>
      </c>
      <c r="F92" s="57">
        <v>-184.8</v>
      </c>
      <c r="G92" s="57">
        <v>-59.8</v>
      </c>
      <c r="H92" s="57">
        <v>-244.6</v>
      </c>
      <c r="I92" s="57" t="s">
        <v>0</v>
      </c>
      <c r="J92" s="103">
        <v>-133</v>
      </c>
      <c r="K92" s="103">
        <v>-111.6</v>
      </c>
      <c r="L92" s="144">
        <v>183.90977443609023</v>
      </c>
    </row>
    <row r="93" spans="1:12">
      <c r="A93" s="54" t="s">
        <v>82</v>
      </c>
      <c r="B93" s="33" t="s">
        <v>80</v>
      </c>
      <c r="C93" s="62">
        <v>54.1</v>
      </c>
      <c r="D93" s="62">
        <v>54.1</v>
      </c>
      <c r="E93" s="62">
        <v>17.2</v>
      </c>
      <c r="F93" s="62">
        <v>17.2</v>
      </c>
      <c r="G93" s="62">
        <v>0</v>
      </c>
      <c r="H93" s="62">
        <v>-36.900000000000006</v>
      </c>
      <c r="I93" s="62">
        <v>31.792975970425136</v>
      </c>
      <c r="J93" s="102">
        <v>18.3</v>
      </c>
      <c r="K93" s="102">
        <v>-1.1000000000000014</v>
      </c>
      <c r="L93" s="149">
        <v>93.989071038251353</v>
      </c>
    </row>
    <row r="94" spans="1:12" ht="30">
      <c r="A94" s="17" t="s">
        <v>79</v>
      </c>
      <c r="B94" s="34" t="s">
        <v>81</v>
      </c>
      <c r="C94" s="65">
        <v>54.1</v>
      </c>
      <c r="D94" s="65">
        <v>54.1</v>
      </c>
      <c r="E94" s="65">
        <v>17.2</v>
      </c>
      <c r="F94" s="65">
        <v>17.2</v>
      </c>
      <c r="G94" s="65">
        <v>0</v>
      </c>
      <c r="H94" s="57">
        <v>-36.900000000000006</v>
      </c>
      <c r="I94" s="57">
        <v>31.792975970425136</v>
      </c>
      <c r="J94" s="103">
        <v>18.3</v>
      </c>
      <c r="K94" s="103">
        <v>-1.1000000000000014</v>
      </c>
      <c r="L94" s="144">
        <v>93.989071038251353</v>
      </c>
    </row>
    <row r="95" spans="1:12" ht="28.5">
      <c r="A95" s="53" t="s">
        <v>86</v>
      </c>
      <c r="B95" s="33" t="s">
        <v>84</v>
      </c>
      <c r="C95" s="62">
        <v>4232.8999999999996</v>
      </c>
      <c r="D95" s="62">
        <v>3555.7000000000003</v>
      </c>
      <c r="E95" s="62">
        <v>3423.9</v>
      </c>
      <c r="F95" s="62">
        <v>3751.7000000000003</v>
      </c>
      <c r="G95" s="62">
        <v>-327.8</v>
      </c>
      <c r="H95" s="62">
        <v>-131.80000000000018</v>
      </c>
      <c r="I95" s="62">
        <v>96.293275585679325</v>
      </c>
      <c r="J95" s="102">
        <v>598.6</v>
      </c>
      <c r="K95" s="102">
        <v>2825.3</v>
      </c>
      <c r="L95" s="149" t="s">
        <v>223</v>
      </c>
    </row>
    <row r="96" spans="1:12" ht="19.5" customHeight="1">
      <c r="A96" s="17" t="s">
        <v>83</v>
      </c>
      <c r="B96" s="34" t="s">
        <v>85</v>
      </c>
      <c r="C96" s="57">
        <v>3917.4</v>
      </c>
      <c r="D96" s="57">
        <v>3605.3</v>
      </c>
      <c r="E96" s="57">
        <v>3390.8</v>
      </c>
      <c r="F96" s="57">
        <v>3647.4</v>
      </c>
      <c r="G96" s="57">
        <v>-256.60000000000002</v>
      </c>
      <c r="H96" s="57">
        <v>-214.5</v>
      </c>
      <c r="I96" s="57">
        <v>94.050425762072507</v>
      </c>
      <c r="J96" s="103">
        <v>668.2</v>
      </c>
      <c r="K96" s="103">
        <v>2722.6000000000004</v>
      </c>
      <c r="L96" s="144" t="s">
        <v>223</v>
      </c>
    </row>
    <row r="97" spans="1:12" ht="20.25" customHeight="1">
      <c r="A97" s="17" t="s">
        <v>87</v>
      </c>
      <c r="B97" s="34" t="s">
        <v>88</v>
      </c>
      <c r="C97" s="57">
        <v>315.5</v>
      </c>
      <c r="D97" s="57">
        <v>-49.6</v>
      </c>
      <c r="E97" s="57">
        <v>33.1</v>
      </c>
      <c r="F97" s="57">
        <v>104.30000000000001</v>
      </c>
      <c r="G97" s="57">
        <v>-71.2</v>
      </c>
      <c r="H97" s="57">
        <v>82.7</v>
      </c>
      <c r="I97" s="57" t="s">
        <v>224</v>
      </c>
      <c r="J97" s="103">
        <v>-69.599999999999994</v>
      </c>
      <c r="K97" s="103">
        <v>102.69999999999999</v>
      </c>
      <c r="L97" s="144" t="s">
        <v>224</v>
      </c>
    </row>
    <row r="98" spans="1:12">
      <c r="A98" s="35" t="s">
        <v>89</v>
      </c>
      <c r="B98" s="33" t="s">
        <v>90</v>
      </c>
      <c r="C98" s="62">
        <v>-90.7</v>
      </c>
      <c r="D98" s="62">
        <v>-90.7</v>
      </c>
      <c r="E98" s="62">
        <v>-65.3</v>
      </c>
      <c r="F98" s="62">
        <v>-65.3</v>
      </c>
      <c r="G98" s="62">
        <v>0</v>
      </c>
      <c r="H98" s="62">
        <v>25.400000000000006</v>
      </c>
      <c r="I98" s="62">
        <v>71.995589856670335</v>
      </c>
      <c r="J98" s="102">
        <v>0</v>
      </c>
      <c r="K98" s="102">
        <v>-65.3</v>
      </c>
      <c r="L98" s="149" t="s">
        <v>0</v>
      </c>
    </row>
    <row r="99" spans="1:12" ht="15.75" customHeight="1">
      <c r="A99" s="17" t="s">
        <v>92</v>
      </c>
      <c r="B99" s="34" t="s">
        <v>91</v>
      </c>
      <c r="C99" s="57">
        <v>-90.7</v>
      </c>
      <c r="D99" s="57">
        <v>-90.7</v>
      </c>
      <c r="E99" s="57">
        <v>-65.3</v>
      </c>
      <c r="F99" s="57">
        <v>-65.3</v>
      </c>
      <c r="G99" s="57">
        <v>0</v>
      </c>
      <c r="H99" s="57">
        <v>25.400000000000006</v>
      </c>
      <c r="I99" s="57">
        <v>71.995589856670335</v>
      </c>
      <c r="J99" s="102"/>
      <c r="K99" s="102"/>
      <c r="L99" s="149"/>
    </row>
    <row r="100" spans="1:12" ht="17.25">
      <c r="A100" s="68" t="s">
        <v>93</v>
      </c>
      <c r="B100" s="69" t="s">
        <v>74</v>
      </c>
      <c r="C100" s="70">
        <v>9025.9000000000015</v>
      </c>
      <c r="D100" s="70">
        <v>14920.800000000001</v>
      </c>
      <c r="E100" s="70">
        <v>2592.6</v>
      </c>
      <c r="F100" s="70">
        <v>1640.3999999999999</v>
      </c>
      <c r="G100" s="70">
        <v>952.2</v>
      </c>
      <c r="H100" s="70">
        <v>-12328.2</v>
      </c>
      <c r="I100" s="70">
        <v>17.375743927939517</v>
      </c>
      <c r="J100" s="70">
        <v>3846.5</v>
      </c>
      <c r="K100" s="70">
        <v>-1253.9000000000001</v>
      </c>
      <c r="L100" s="152">
        <v>67.40153386195243</v>
      </c>
    </row>
    <row r="101" spans="1:12" ht="18.75" customHeight="1">
      <c r="A101" s="35" t="s">
        <v>94</v>
      </c>
      <c r="B101" s="33" t="s">
        <v>95</v>
      </c>
      <c r="C101" s="62">
        <v>8130</v>
      </c>
      <c r="D101" s="62">
        <v>7630</v>
      </c>
      <c r="E101" s="62">
        <v>4236.8</v>
      </c>
      <c r="F101" s="62">
        <v>4236.8</v>
      </c>
      <c r="G101" s="62">
        <v>0</v>
      </c>
      <c r="H101" s="62">
        <v>-3393.2</v>
      </c>
      <c r="I101" s="62">
        <v>55.528178243774576</v>
      </c>
      <c r="J101" s="102">
        <v>2473.2000000000003</v>
      </c>
      <c r="K101" s="102">
        <v>1763.6</v>
      </c>
      <c r="L101" s="149">
        <v>171.30842633026037</v>
      </c>
    </row>
    <row r="102" spans="1:12" ht="17.25" customHeight="1">
      <c r="A102" s="17" t="s">
        <v>143</v>
      </c>
      <c r="B102" s="34" t="s">
        <v>96</v>
      </c>
      <c r="C102" s="57">
        <v>8140</v>
      </c>
      <c r="D102" s="57">
        <v>7640</v>
      </c>
      <c r="E102" s="57">
        <v>4079.5</v>
      </c>
      <c r="F102" s="57">
        <v>4079.5</v>
      </c>
      <c r="G102" s="57">
        <v>0</v>
      </c>
      <c r="H102" s="57">
        <v>-3560.5</v>
      </c>
      <c r="I102" s="57">
        <v>53.396596858638745</v>
      </c>
      <c r="J102" s="103">
        <v>2291.4</v>
      </c>
      <c r="K102" s="103">
        <v>1788.1</v>
      </c>
      <c r="L102" s="144">
        <v>178.0352622850659</v>
      </c>
    </row>
    <row r="103" spans="1:12" ht="15" customHeight="1">
      <c r="A103" s="17" t="s">
        <v>69</v>
      </c>
      <c r="B103" s="34" t="s">
        <v>97</v>
      </c>
      <c r="C103" s="34"/>
      <c r="D103" s="57">
        <v>-10</v>
      </c>
      <c r="E103" s="57">
        <v>0</v>
      </c>
      <c r="F103" s="57">
        <v>0</v>
      </c>
      <c r="G103" s="57">
        <v>0</v>
      </c>
      <c r="H103" s="57">
        <v>10</v>
      </c>
      <c r="I103" s="57">
        <v>0</v>
      </c>
      <c r="J103" s="103">
        <v>-0.3</v>
      </c>
      <c r="K103" s="166"/>
      <c r="L103" s="144">
        <v>0</v>
      </c>
    </row>
    <row r="104" spans="1:12" ht="17.25" customHeight="1">
      <c r="A104" s="17" t="s">
        <v>98</v>
      </c>
      <c r="B104" s="34" t="s">
        <v>99</v>
      </c>
      <c r="C104" s="57">
        <v>0</v>
      </c>
      <c r="D104" s="57">
        <v>0</v>
      </c>
      <c r="E104" s="57">
        <v>157.29999999999998</v>
      </c>
      <c r="F104" s="57">
        <v>157.29999999999998</v>
      </c>
      <c r="G104" s="57">
        <v>0</v>
      </c>
      <c r="H104" s="57">
        <v>157.29999999999998</v>
      </c>
      <c r="I104" s="57" t="s">
        <v>0</v>
      </c>
      <c r="J104" s="103">
        <v>182.10000000000002</v>
      </c>
      <c r="K104" s="103">
        <v>-24.80000000000004</v>
      </c>
      <c r="L104" s="144">
        <v>86.381109280615036</v>
      </c>
    </row>
    <row r="105" spans="1:12">
      <c r="A105" s="53" t="s">
        <v>102</v>
      </c>
      <c r="B105" s="33" t="s">
        <v>100</v>
      </c>
      <c r="C105" s="62">
        <v>0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 t="s">
        <v>0</v>
      </c>
      <c r="J105" s="103">
        <v>0</v>
      </c>
      <c r="K105" s="103">
        <v>0</v>
      </c>
      <c r="L105" s="144" t="s">
        <v>0</v>
      </c>
    </row>
    <row r="106" spans="1:12" ht="15.75" customHeight="1">
      <c r="A106" s="17" t="s">
        <v>101</v>
      </c>
      <c r="B106" s="34" t="s">
        <v>103</v>
      </c>
      <c r="C106" s="34"/>
      <c r="D106" s="63">
        <v>0</v>
      </c>
      <c r="E106" s="63">
        <v>0</v>
      </c>
      <c r="F106" s="62">
        <v>0</v>
      </c>
      <c r="G106" s="63">
        <v>0</v>
      </c>
      <c r="H106" s="63">
        <v>0</v>
      </c>
      <c r="I106" s="63" t="s">
        <v>0</v>
      </c>
      <c r="J106" s="103">
        <v>0</v>
      </c>
      <c r="K106" s="103">
        <v>0</v>
      </c>
      <c r="L106" s="144" t="s">
        <v>0</v>
      </c>
    </row>
    <row r="107" spans="1:12">
      <c r="A107" s="17" t="s">
        <v>104</v>
      </c>
      <c r="B107" s="34" t="s">
        <v>105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 t="s">
        <v>0</v>
      </c>
      <c r="J107" s="103">
        <v>0</v>
      </c>
      <c r="K107" s="103">
        <v>0</v>
      </c>
      <c r="L107" s="144">
        <v>0</v>
      </c>
    </row>
    <row r="108" spans="1:12" ht="28.5">
      <c r="A108" s="54" t="s">
        <v>109</v>
      </c>
      <c r="B108" s="33" t="s">
        <v>107</v>
      </c>
      <c r="C108" s="62">
        <v>0</v>
      </c>
      <c r="D108" s="62">
        <v>0</v>
      </c>
      <c r="E108" s="62">
        <v>2000</v>
      </c>
      <c r="F108" s="62">
        <v>2000</v>
      </c>
      <c r="G108" s="62">
        <v>0</v>
      </c>
      <c r="H108" s="62">
        <v>2000</v>
      </c>
      <c r="I108" s="62" t="s">
        <v>0</v>
      </c>
      <c r="J108" s="102">
        <v>2370</v>
      </c>
      <c r="K108" s="102">
        <v>-370</v>
      </c>
      <c r="L108" s="149">
        <v>84.388185654008439</v>
      </c>
    </row>
    <row r="109" spans="1:12" ht="18.75" customHeight="1">
      <c r="A109" s="20" t="s">
        <v>106</v>
      </c>
      <c r="B109" s="34" t="s">
        <v>108</v>
      </c>
      <c r="C109" s="57">
        <v>0</v>
      </c>
      <c r="D109" s="57">
        <v>0</v>
      </c>
      <c r="E109" s="57">
        <v>1750</v>
      </c>
      <c r="F109" s="57">
        <v>1750</v>
      </c>
      <c r="G109" s="57">
        <v>0</v>
      </c>
      <c r="H109" s="57">
        <v>1750</v>
      </c>
      <c r="I109" s="57" t="s">
        <v>0</v>
      </c>
      <c r="J109" s="103">
        <v>2100</v>
      </c>
      <c r="K109" s="103">
        <v>-350</v>
      </c>
      <c r="L109" s="144">
        <v>83.333333333333343</v>
      </c>
    </row>
    <row r="110" spans="1:12" ht="15" hidden="1" customHeight="1">
      <c r="A110" s="17" t="s">
        <v>110</v>
      </c>
      <c r="B110" s="34" t="s">
        <v>111</v>
      </c>
      <c r="C110" s="34"/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 t="s">
        <v>0</v>
      </c>
      <c r="J110" s="102">
        <v>0</v>
      </c>
      <c r="K110" s="102"/>
      <c r="L110" s="149"/>
    </row>
    <row r="111" spans="1:12" ht="30" hidden="1" customHeight="1">
      <c r="A111" s="17" t="s">
        <v>112</v>
      </c>
      <c r="B111" s="34" t="s">
        <v>113</v>
      </c>
      <c r="C111" s="34"/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 t="s">
        <v>0</v>
      </c>
      <c r="J111" s="102">
        <v>0</v>
      </c>
      <c r="K111" s="102"/>
      <c r="L111" s="149"/>
    </row>
    <row r="112" spans="1:12" ht="15" hidden="1" customHeight="1">
      <c r="A112" s="17" t="s">
        <v>114</v>
      </c>
      <c r="B112" s="34" t="s">
        <v>115</v>
      </c>
      <c r="C112" s="34"/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 t="s">
        <v>0</v>
      </c>
      <c r="J112" s="102">
        <v>0</v>
      </c>
      <c r="K112" s="103"/>
      <c r="L112" s="144"/>
    </row>
    <row r="113" spans="1:12" ht="30" customHeight="1">
      <c r="A113" s="17" t="s">
        <v>116</v>
      </c>
      <c r="B113" s="34" t="s">
        <v>117</v>
      </c>
      <c r="C113" s="34"/>
      <c r="D113" s="57">
        <v>0</v>
      </c>
      <c r="E113" s="57">
        <v>250</v>
      </c>
      <c r="F113" s="57">
        <v>250</v>
      </c>
      <c r="G113" s="57">
        <v>0</v>
      </c>
      <c r="H113" s="57">
        <v>250</v>
      </c>
      <c r="I113" s="57" t="s">
        <v>0</v>
      </c>
      <c r="J113" s="102">
        <v>270</v>
      </c>
      <c r="K113" s="102"/>
      <c r="L113" s="149"/>
    </row>
    <row r="114" spans="1:12" ht="18" customHeight="1">
      <c r="A114" s="35" t="s">
        <v>119</v>
      </c>
      <c r="B114" s="33" t="s">
        <v>118</v>
      </c>
      <c r="C114" s="62">
        <v>895.90000000000146</v>
      </c>
      <c r="D114" s="62">
        <v>7290.8000000000011</v>
      </c>
      <c r="E114" s="62">
        <v>-3644.2000000000003</v>
      </c>
      <c r="F114" s="62">
        <v>-4596.4000000000005</v>
      </c>
      <c r="G114" s="62">
        <v>952.2</v>
      </c>
      <c r="H114" s="62">
        <v>-10935.000000000002</v>
      </c>
      <c r="I114" s="62" t="s">
        <v>224</v>
      </c>
      <c r="J114" s="102">
        <v>-996.69999999999982</v>
      </c>
      <c r="K114" s="102">
        <v>-2647.5000000000005</v>
      </c>
      <c r="L114" s="149" t="s">
        <v>223</v>
      </c>
    </row>
    <row r="115" spans="1:12" ht="18.75" customHeight="1">
      <c r="A115" s="50" t="s">
        <v>159</v>
      </c>
      <c r="B115" s="52" t="s">
        <v>120</v>
      </c>
      <c r="C115" s="57">
        <v>10351.700000000001</v>
      </c>
      <c r="D115" s="57">
        <v>16577.2</v>
      </c>
      <c r="E115" s="57">
        <v>1699.4</v>
      </c>
      <c r="F115" s="57">
        <v>747.2</v>
      </c>
      <c r="G115" s="57">
        <v>952.2</v>
      </c>
      <c r="H115" s="57">
        <v>-14877.800000000001</v>
      </c>
      <c r="I115" s="57">
        <v>10.251429674492677</v>
      </c>
      <c r="J115" s="103">
        <v>1292.9000000000001</v>
      </c>
      <c r="K115" s="103">
        <v>406.5</v>
      </c>
      <c r="L115" s="149">
        <v>0</v>
      </c>
    </row>
    <row r="116" spans="1:12" ht="18.75" customHeight="1">
      <c r="A116" s="17" t="s">
        <v>160</v>
      </c>
      <c r="B116" s="52" t="s">
        <v>120</v>
      </c>
      <c r="C116" s="57">
        <v>-9455.7999999999993</v>
      </c>
      <c r="D116" s="57">
        <v>-9286.4</v>
      </c>
      <c r="E116" s="57">
        <v>-5343.6</v>
      </c>
      <c r="F116" s="57">
        <v>-5343.6</v>
      </c>
      <c r="G116" s="57">
        <v>0</v>
      </c>
      <c r="H116" s="57">
        <v>3942.7999999999993</v>
      </c>
      <c r="I116" s="57">
        <v>57.542212267401794</v>
      </c>
      <c r="J116" s="103">
        <v>-2289.6</v>
      </c>
      <c r="K116" s="103">
        <v>-3054.0000000000005</v>
      </c>
      <c r="L116" s="144" t="s">
        <v>223</v>
      </c>
    </row>
    <row r="117" spans="1:12" ht="22.5" customHeight="1">
      <c r="A117" s="75" t="s">
        <v>124</v>
      </c>
      <c r="B117" s="82" t="s">
        <v>121</v>
      </c>
      <c r="C117" s="76">
        <v>835.5</v>
      </c>
      <c r="D117" s="76">
        <v>-514.59999999998513</v>
      </c>
      <c r="E117" s="76">
        <v>883.20000000001301</v>
      </c>
      <c r="F117" s="76">
        <v>1031.6000000000126</v>
      </c>
      <c r="G117" s="76">
        <v>-148.40000000000009</v>
      </c>
      <c r="H117" s="76">
        <v>1397.7999999999981</v>
      </c>
      <c r="I117" s="76" t="s">
        <v>224</v>
      </c>
      <c r="J117" s="76">
        <v>1100.7000000000062</v>
      </c>
      <c r="K117" s="76">
        <v>-217.49999999999318</v>
      </c>
      <c r="L117" s="155">
        <v>80.239847369856278</v>
      </c>
    </row>
    <row r="118" spans="1:12" ht="21" customHeight="1">
      <c r="A118" s="77" t="s">
        <v>125</v>
      </c>
      <c r="B118" s="78" t="s">
        <v>122</v>
      </c>
      <c r="C118" s="79">
        <v>4625.3</v>
      </c>
      <c r="D118" s="79">
        <v>6227.9000000000005</v>
      </c>
      <c r="E118" s="79">
        <v>8450.2000000000007</v>
      </c>
      <c r="F118" s="79">
        <v>7588.3</v>
      </c>
      <c r="G118" s="79">
        <v>861.9</v>
      </c>
      <c r="H118" s="79">
        <v>2222.3000000000002</v>
      </c>
      <c r="I118" s="79">
        <v>135.68297499959857</v>
      </c>
      <c r="J118" s="79">
        <v>5628.8</v>
      </c>
      <c r="K118" s="79">
        <v>2821.4000000000005</v>
      </c>
      <c r="L118" s="152">
        <v>150.12436043206367</v>
      </c>
    </row>
    <row r="119" spans="1:12" ht="21" customHeight="1">
      <c r="A119" s="77" t="s">
        <v>207</v>
      </c>
      <c r="B119" s="78" t="s">
        <v>206</v>
      </c>
      <c r="C119" s="79">
        <v>0</v>
      </c>
      <c r="D119" s="79">
        <v>0</v>
      </c>
      <c r="E119" s="79">
        <v>1.4</v>
      </c>
      <c r="F119" s="79">
        <v>1.4</v>
      </c>
      <c r="G119" s="79">
        <v>0</v>
      </c>
      <c r="H119" s="79">
        <v>1.4</v>
      </c>
      <c r="I119" s="79" t="s">
        <v>0</v>
      </c>
      <c r="J119" s="79">
        <v>0.7</v>
      </c>
      <c r="K119" s="172">
        <v>0</v>
      </c>
      <c r="L119" s="153">
        <v>0</v>
      </c>
    </row>
    <row r="120" spans="1:12" ht="22.5" customHeight="1">
      <c r="A120" s="80" t="s">
        <v>126</v>
      </c>
      <c r="B120" s="81" t="s">
        <v>123</v>
      </c>
      <c r="C120" s="79">
        <v>-3789.8</v>
      </c>
      <c r="D120" s="79">
        <v>-6742.4999999999854</v>
      </c>
      <c r="E120" s="79">
        <v>-7568.399999999986</v>
      </c>
      <c r="F120" s="79">
        <v>-6558.0999999999867</v>
      </c>
      <c r="G120" s="79">
        <v>-1010.3000000000001</v>
      </c>
      <c r="H120" s="79">
        <v>-825.90000000000055</v>
      </c>
      <c r="I120" s="79">
        <v>112.24916573971082</v>
      </c>
      <c r="J120" s="79">
        <v>-4528.7999999999938</v>
      </c>
      <c r="K120" s="79">
        <v>-3039.5999999999922</v>
      </c>
      <c r="L120" s="152">
        <v>167.11711711711703</v>
      </c>
    </row>
    <row r="124" spans="1:12">
      <c r="B124" s="156"/>
    </row>
  </sheetData>
  <mergeCells count="14"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  <mergeCell ref="A5:I5"/>
    <mergeCell ref="F7:G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8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view="pageBreakPreview" zoomScaleNormal="100" zoomScaleSheetLayoutView="100" workbookViewId="0">
      <selection activeCell="A3" sqref="A3:I3"/>
    </sheetView>
  </sheetViews>
  <sheetFormatPr defaultRowHeight="1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>
      <c r="J1" s="193" t="s">
        <v>168</v>
      </c>
      <c r="K1" s="193"/>
    </row>
    <row r="2" spans="1:12" ht="20.25">
      <c r="A2" s="187" t="s">
        <v>170</v>
      </c>
      <c r="B2" s="187"/>
      <c r="C2" s="187"/>
      <c r="D2" s="187"/>
      <c r="E2" s="187"/>
      <c r="F2" s="187"/>
      <c r="G2" s="187"/>
      <c r="H2" s="187"/>
      <c r="I2" s="187"/>
    </row>
    <row r="3" spans="1:12" ht="20.25">
      <c r="A3" s="187" t="s">
        <v>221</v>
      </c>
      <c r="B3" s="187"/>
      <c r="C3" s="187"/>
      <c r="D3" s="187"/>
      <c r="E3" s="187"/>
      <c r="F3" s="187"/>
      <c r="G3" s="187"/>
      <c r="H3" s="187"/>
      <c r="I3" s="187"/>
    </row>
    <row r="4" spans="1:12" ht="20.25">
      <c r="A4" s="187" t="s">
        <v>172</v>
      </c>
      <c r="B4" s="187"/>
      <c r="C4" s="187"/>
      <c r="D4" s="187"/>
      <c r="E4" s="187"/>
      <c r="F4" s="187"/>
      <c r="G4" s="187"/>
      <c r="H4" s="187"/>
      <c r="I4" s="187"/>
    </row>
    <row r="5" spans="1:12" ht="15.75">
      <c r="A5" s="188" t="s">
        <v>222</v>
      </c>
      <c r="B5" s="188"/>
      <c r="C5" s="188"/>
      <c r="D5" s="188"/>
      <c r="E5" s="188"/>
      <c r="F5" s="188"/>
      <c r="G5" s="188"/>
      <c r="H5" s="188"/>
      <c r="I5" s="188"/>
    </row>
    <row r="6" spans="1:12" ht="15.75">
      <c r="A6" s="184"/>
      <c r="B6" s="184"/>
      <c r="C6" s="184"/>
      <c r="D6" s="184"/>
      <c r="E6" s="184"/>
      <c r="F6" s="184"/>
      <c r="G6" s="184"/>
      <c r="H6" s="184"/>
      <c r="I6" s="184"/>
    </row>
    <row r="7" spans="1:12" ht="20.25" customHeight="1">
      <c r="L7" s="83" t="s">
        <v>11</v>
      </c>
    </row>
    <row r="8" spans="1:12" ht="30" customHeight="1">
      <c r="A8" s="194" t="s">
        <v>20</v>
      </c>
      <c r="B8" s="130" t="s">
        <v>141</v>
      </c>
      <c r="C8" s="191" t="s">
        <v>208</v>
      </c>
      <c r="D8" s="190" t="s">
        <v>14</v>
      </c>
      <c r="E8" s="190" t="s">
        <v>21</v>
      </c>
      <c r="F8" s="185" t="s">
        <v>176</v>
      </c>
      <c r="G8" s="185"/>
      <c r="H8" s="190" t="s">
        <v>15</v>
      </c>
      <c r="I8" s="190"/>
      <c r="J8" s="190" t="s">
        <v>18</v>
      </c>
      <c r="K8" s="190" t="s">
        <v>19</v>
      </c>
      <c r="L8" s="190"/>
    </row>
    <row r="9" spans="1:12" ht="29.25">
      <c r="A9" s="194"/>
      <c r="B9" s="131"/>
      <c r="C9" s="192"/>
      <c r="D9" s="190"/>
      <c r="E9" s="190"/>
      <c r="F9" s="100" t="s">
        <v>178</v>
      </c>
      <c r="G9" s="100" t="s">
        <v>177</v>
      </c>
      <c r="H9" s="84" t="s">
        <v>169</v>
      </c>
      <c r="I9" s="84" t="s">
        <v>16</v>
      </c>
      <c r="J9" s="190"/>
      <c r="K9" s="157" t="s">
        <v>167</v>
      </c>
      <c r="L9" s="84" t="s">
        <v>16</v>
      </c>
    </row>
    <row r="10" spans="1:1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</row>
    <row r="11" spans="1:12" ht="20.100000000000001" customHeight="1">
      <c r="A11" s="158" t="s">
        <v>218</v>
      </c>
      <c r="B11" s="97" t="s">
        <v>37</v>
      </c>
      <c r="C11" s="98">
        <v>124076.49999999997</v>
      </c>
      <c r="D11" s="98">
        <v>131830.20000000001</v>
      </c>
      <c r="E11" s="98">
        <v>51933.100000000006</v>
      </c>
      <c r="F11" s="98">
        <v>51241.3</v>
      </c>
      <c r="G11" s="98">
        <v>691.8</v>
      </c>
      <c r="H11" s="98">
        <v>-79897.100000000006</v>
      </c>
      <c r="I11" s="98">
        <v>39.39393249801639</v>
      </c>
      <c r="J11" s="98">
        <v>44864.100000000006</v>
      </c>
      <c r="K11" s="98">
        <v>7069</v>
      </c>
      <c r="L11" s="98">
        <v>115.75647343867368</v>
      </c>
    </row>
    <row r="12" spans="1:12" ht="17.25" customHeight="1">
      <c r="A12" s="24" t="s">
        <v>181</v>
      </c>
      <c r="B12" s="97"/>
      <c r="C12" s="97"/>
      <c r="D12" s="98"/>
      <c r="E12" s="98"/>
      <c r="F12" s="98"/>
      <c r="G12" s="98"/>
      <c r="H12" s="98"/>
      <c r="I12" s="98"/>
      <c r="J12" s="148"/>
      <c r="K12" s="148"/>
      <c r="L12" s="148"/>
    </row>
    <row r="13" spans="1:12" ht="20.100000000000001" customHeight="1">
      <c r="A13" s="50" t="s">
        <v>44</v>
      </c>
      <c r="B13" s="86" t="s">
        <v>42</v>
      </c>
      <c r="C13" s="87">
        <v>13624.2</v>
      </c>
      <c r="D13" s="87">
        <v>14640.8</v>
      </c>
      <c r="E13" s="87">
        <v>4686.8999999999996</v>
      </c>
      <c r="F13" s="87">
        <v>4642.3999999999996</v>
      </c>
      <c r="G13" s="87">
        <v>44.5</v>
      </c>
      <c r="H13" s="87">
        <v>-9953.9</v>
      </c>
      <c r="I13" s="87">
        <v>32.012594940167205</v>
      </c>
      <c r="J13" s="87">
        <v>4585.5</v>
      </c>
      <c r="K13" s="87">
        <v>101.39999999999964</v>
      </c>
      <c r="L13" s="87">
        <v>102.2113182859012</v>
      </c>
    </row>
    <row r="14" spans="1:12" ht="16.5" customHeight="1">
      <c r="A14" s="88" t="s">
        <v>129</v>
      </c>
      <c r="B14" s="90" t="s">
        <v>128</v>
      </c>
      <c r="C14" s="89">
        <v>2838.8</v>
      </c>
      <c r="D14" s="89">
        <v>2996</v>
      </c>
      <c r="E14" s="89">
        <v>1441.2</v>
      </c>
      <c r="F14" s="89">
        <v>1441.2</v>
      </c>
      <c r="G14" s="89">
        <v>0</v>
      </c>
      <c r="H14" s="89">
        <v>-1554.8</v>
      </c>
      <c r="I14" s="89">
        <v>48.104138851802404</v>
      </c>
      <c r="J14" s="89">
        <v>1305.4000000000001</v>
      </c>
      <c r="K14" s="89">
        <v>135.79999999999995</v>
      </c>
      <c r="L14" s="89">
        <v>110.40294162708749</v>
      </c>
    </row>
    <row r="15" spans="1:12" ht="16.5" customHeight="1">
      <c r="A15" s="88" t="s">
        <v>217</v>
      </c>
      <c r="B15" s="90" t="s">
        <v>216</v>
      </c>
      <c r="C15" s="89">
        <v>29.2</v>
      </c>
      <c r="D15" s="89">
        <v>29.2</v>
      </c>
      <c r="E15" s="89">
        <v>0</v>
      </c>
      <c r="F15" s="89">
        <v>0</v>
      </c>
      <c r="G15" s="89">
        <v>0</v>
      </c>
      <c r="H15" s="89">
        <v>-29.2</v>
      </c>
      <c r="I15" s="89">
        <v>0</v>
      </c>
      <c r="J15" s="89">
        <v>0</v>
      </c>
      <c r="K15" s="89">
        <v>0</v>
      </c>
      <c r="L15" s="89" t="s">
        <v>0</v>
      </c>
    </row>
    <row r="16" spans="1:12" ht="20.100000000000001" customHeight="1">
      <c r="A16" s="50" t="s">
        <v>45</v>
      </c>
      <c r="B16" s="86" t="s">
        <v>43</v>
      </c>
      <c r="C16" s="87">
        <v>1763.8</v>
      </c>
      <c r="D16" s="87">
        <v>1763.8</v>
      </c>
      <c r="E16" s="87">
        <v>653</v>
      </c>
      <c r="F16" s="87">
        <v>650.4</v>
      </c>
      <c r="G16" s="87">
        <v>2.6</v>
      </c>
      <c r="H16" s="87">
        <v>-1110.8</v>
      </c>
      <c r="I16" s="87">
        <v>37.022338133575239</v>
      </c>
      <c r="J16" s="87">
        <v>335.7</v>
      </c>
      <c r="K16" s="87">
        <v>317.3</v>
      </c>
      <c r="L16" s="87">
        <v>194.51891569854035</v>
      </c>
    </row>
    <row r="17" spans="1:12" ht="15" customHeight="1">
      <c r="A17" s="88" t="s">
        <v>129</v>
      </c>
      <c r="B17" s="90" t="s">
        <v>128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 t="s">
        <v>0</v>
      </c>
      <c r="J17" s="89">
        <v>0</v>
      </c>
      <c r="K17" s="89">
        <v>0</v>
      </c>
      <c r="L17" s="89" t="s">
        <v>0</v>
      </c>
    </row>
    <row r="18" spans="1:12" ht="20.100000000000001" customHeight="1">
      <c r="A18" s="50" t="s">
        <v>46</v>
      </c>
      <c r="B18" s="86" t="s">
        <v>47</v>
      </c>
      <c r="C18" s="87">
        <v>7926.7</v>
      </c>
      <c r="D18" s="87">
        <v>7950.5</v>
      </c>
      <c r="E18" s="87">
        <v>3113.3</v>
      </c>
      <c r="F18" s="87">
        <v>3097.9</v>
      </c>
      <c r="G18" s="87">
        <v>15.4</v>
      </c>
      <c r="H18" s="87">
        <v>-4837.2</v>
      </c>
      <c r="I18" s="87">
        <v>39.158543487830954</v>
      </c>
      <c r="J18" s="87">
        <v>2648.8</v>
      </c>
      <c r="K18" s="87">
        <v>464.5</v>
      </c>
      <c r="L18" s="87">
        <v>117.53624282694051</v>
      </c>
    </row>
    <row r="19" spans="1:12" ht="18" customHeight="1">
      <c r="A19" s="88" t="s">
        <v>129</v>
      </c>
      <c r="B19" s="90" t="s">
        <v>128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 t="s">
        <v>0</v>
      </c>
      <c r="J19" s="89">
        <v>0</v>
      </c>
      <c r="K19" s="89">
        <v>0</v>
      </c>
      <c r="L19" s="89" t="s">
        <v>0</v>
      </c>
    </row>
    <row r="20" spans="1:12" ht="21.75" customHeight="1">
      <c r="A20" s="50" t="s">
        <v>41</v>
      </c>
      <c r="B20" s="86" t="s">
        <v>48</v>
      </c>
      <c r="C20" s="87">
        <v>9126.6</v>
      </c>
      <c r="D20" s="87">
        <v>12447.9</v>
      </c>
      <c r="E20" s="87">
        <v>3919.7</v>
      </c>
      <c r="F20" s="87">
        <v>3541</v>
      </c>
      <c r="G20" s="87">
        <v>378.7</v>
      </c>
      <c r="H20" s="87">
        <v>-8528.2000000000007</v>
      </c>
      <c r="I20" s="87">
        <v>31.488845508077667</v>
      </c>
      <c r="J20" s="87">
        <v>2787.9</v>
      </c>
      <c r="K20" s="87">
        <v>1131.7999999999997</v>
      </c>
      <c r="L20" s="87">
        <v>140.59686502385307</v>
      </c>
    </row>
    <row r="21" spans="1:12" ht="20.100000000000001" customHeight="1">
      <c r="A21" s="88" t="s">
        <v>129</v>
      </c>
      <c r="B21" s="90" t="s">
        <v>128</v>
      </c>
      <c r="C21" s="89">
        <v>949.8</v>
      </c>
      <c r="D21" s="89">
        <v>1093.8</v>
      </c>
      <c r="E21" s="89">
        <v>220.2</v>
      </c>
      <c r="F21" s="89">
        <v>220.2</v>
      </c>
      <c r="G21" s="89">
        <v>0</v>
      </c>
      <c r="H21" s="89">
        <v>-873.59999999999991</v>
      </c>
      <c r="I21" s="89">
        <v>20.131651124520022</v>
      </c>
      <c r="J21" s="89">
        <v>153.5</v>
      </c>
      <c r="K21" s="89">
        <v>66.699999999999989</v>
      </c>
      <c r="L21" s="89">
        <v>143.45276872964169</v>
      </c>
    </row>
    <row r="22" spans="1:12" ht="20.100000000000001" customHeight="1">
      <c r="A22" s="50" t="s">
        <v>50</v>
      </c>
      <c r="B22" s="86" t="s">
        <v>49</v>
      </c>
      <c r="C22" s="87">
        <v>748.4</v>
      </c>
      <c r="D22" s="87">
        <v>829.7</v>
      </c>
      <c r="E22" s="87">
        <v>167.1</v>
      </c>
      <c r="F22" s="87">
        <v>164.2</v>
      </c>
      <c r="G22" s="87">
        <v>2.9</v>
      </c>
      <c r="H22" s="87">
        <v>-662.6</v>
      </c>
      <c r="I22" s="87">
        <v>20.139809569723997</v>
      </c>
      <c r="J22" s="87">
        <v>105.1</v>
      </c>
      <c r="K22" s="87">
        <v>62</v>
      </c>
      <c r="L22" s="87">
        <v>158.99143672692674</v>
      </c>
    </row>
    <row r="23" spans="1:12" ht="18" customHeight="1">
      <c r="A23" s="88" t="s">
        <v>129</v>
      </c>
      <c r="B23" s="90" t="s">
        <v>128</v>
      </c>
      <c r="C23" s="89">
        <v>0</v>
      </c>
      <c r="D23" s="89">
        <v>59</v>
      </c>
      <c r="E23" s="89">
        <v>9.4</v>
      </c>
      <c r="F23" s="89">
        <v>9.4</v>
      </c>
      <c r="G23" s="89">
        <v>0</v>
      </c>
      <c r="H23" s="89">
        <v>-49.6</v>
      </c>
      <c r="I23" s="89">
        <v>15.93220338983051</v>
      </c>
      <c r="J23" s="89">
        <v>0.1</v>
      </c>
      <c r="K23" s="89">
        <v>9.3000000000000007</v>
      </c>
      <c r="L23" s="89" t="s">
        <v>223</v>
      </c>
    </row>
    <row r="24" spans="1:12" ht="27" customHeight="1">
      <c r="A24" s="50" t="s">
        <v>52</v>
      </c>
      <c r="B24" s="86" t="s">
        <v>51</v>
      </c>
      <c r="C24" s="87">
        <v>736.3</v>
      </c>
      <c r="D24" s="87">
        <v>1247.4000000000001</v>
      </c>
      <c r="E24" s="87">
        <v>217.7</v>
      </c>
      <c r="F24" s="87">
        <v>194.1</v>
      </c>
      <c r="G24" s="87">
        <v>23.6</v>
      </c>
      <c r="H24" s="87">
        <v>-1029.7</v>
      </c>
      <c r="I24" s="87">
        <v>17.452300785634119</v>
      </c>
      <c r="J24" s="87">
        <v>144</v>
      </c>
      <c r="K24" s="87">
        <v>73.699999999999989</v>
      </c>
      <c r="L24" s="87">
        <v>151.18055555555554</v>
      </c>
    </row>
    <row r="25" spans="1:12" ht="17.25" customHeight="1">
      <c r="A25" s="88" t="s">
        <v>129</v>
      </c>
      <c r="B25" s="90" t="s">
        <v>128</v>
      </c>
      <c r="C25" s="89">
        <v>0</v>
      </c>
      <c r="D25" s="89">
        <v>371.1</v>
      </c>
      <c r="E25" s="89">
        <v>107</v>
      </c>
      <c r="F25" s="89">
        <v>107</v>
      </c>
      <c r="G25" s="89">
        <v>0</v>
      </c>
      <c r="H25" s="89">
        <v>-264.10000000000002</v>
      </c>
      <c r="I25" s="89">
        <v>28.83319859876044</v>
      </c>
      <c r="J25" s="89">
        <v>75.8</v>
      </c>
      <c r="K25" s="89">
        <v>31.200000000000003</v>
      </c>
      <c r="L25" s="89">
        <v>141.16094986807389</v>
      </c>
    </row>
    <row r="26" spans="1:12" ht="20.100000000000001" customHeight="1">
      <c r="A26" s="50" t="s">
        <v>53</v>
      </c>
      <c r="B26" s="86" t="s">
        <v>54</v>
      </c>
      <c r="C26" s="87">
        <v>19347.199999999997</v>
      </c>
      <c r="D26" s="87">
        <v>19388.900000000001</v>
      </c>
      <c r="E26" s="87">
        <v>7564.8000000000011</v>
      </c>
      <c r="F26" s="87">
        <v>7492.9</v>
      </c>
      <c r="G26" s="87">
        <v>71.900000000000006</v>
      </c>
      <c r="H26" s="87">
        <v>-11824.1</v>
      </c>
      <c r="I26" s="87">
        <v>39.016138099634325</v>
      </c>
      <c r="J26" s="87">
        <v>6958.8</v>
      </c>
      <c r="K26" s="87">
        <v>606.00000000000091</v>
      </c>
      <c r="L26" s="87">
        <v>108.70839799965512</v>
      </c>
    </row>
    <row r="27" spans="1:12" ht="15.75" customHeight="1">
      <c r="A27" s="88" t="s">
        <v>129</v>
      </c>
      <c r="B27" s="90" t="s">
        <v>128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 t="s">
        <v>0</v>
      </c>
      <c r="J27" s="89">
        <v>0</v>
      </c>
      <c r="K27" s="89">
        <v>0</v>
      </c>
      <c r="L27" s="89" t="s">
        <v>0</v>
      </c>
    </row>
    <row r="28" spans="1:12" ht="15.75" customHeight="1">
      <c r="A28" s="88" t="s">
        <v>217</v>
      </c>
      <c r="B28" s="90" t="s">
        <v>216</v>
      </c>
      <c r="C28" s="89">
        <v>1.3</v>
      </c>
      <c r="D28" s="89">
        <v>1.3</v>
      </c>
      <c r="E28" s="89">
        <v>1.2</v>
      </c>
      <c r="F28" s="89">
        <v>0</v>
      </c>
      <c r="G28" s="89">
        <v>1.2</v>
      </c>
      <c r="H28" s="89">
        <v>-0.10000000000000009</v>
      </c>
      <c r="I28" s="89">
        <v>92.307692307692307</v>
      </c>
      <c r="J28" s="89">
        <v>0.6</v>
      </c>
      <c r="K28" s="89">
        <v>0.6</v>
      </c>
      <c r="L28" s="89">
        <v>0</v>
      </c>
    </row>
    <row r="29" spans="1:12" ht="15.75" customHeight="1">
      <c r="A29" s="50" t="s">
        <v>56</v>
      </c>
      <c r="B29" s="86" t="s">
        <v>55</v>
      </c>
      <c r="C29" s="87">
        <v>1683.9</v>
      </c>
      <c r="D29" s="87">
        <v>1683.9</v>
      </c>
      <c r="E29" s="87">
        <v>660.1</v>
      </c>
      <c r="F29" s="87">
        <v>659.80000000000007</v>
      </c>
      <c r="G29" s="87">
        <v>0.3</v>
      </c>
      <c r="H29" s="87">
        <v>-1023.8000000000001</v>
      </c>
      <c r="I29" s="87">
        <v>39.200665122631982</v>
      </c>
      <c r="J29" s="87">
        <v>514.6</v>
      </c>
      <c r="K29" s="87">
        <v>145.5</v>
      </c>
      <c r="L29" s="87">
        <v>128.27438787407695</v>
      </c>
    </row>
    <row r="30" spans="1:12" ht="20.100000000000001" customHeight="1">
      <c r="A30" s="88" t="s">
        <v>129</v>
      </c>
      <c r="B30" s="90" t="s">
        <v>128</v>
      </c>
      <c r="C30" s="89">
        <v>425.2</v>
      </c>
      <c r="D30" s="89">
        <v>425.2</v>
      </c>
      <c r="E30" s="89">
        <v>172.4</v>
      </c>
      <c r="F30" s="89">
        <v>172.4</v>
      </c>
      <c r="G30" s="89">
        <v>0</v>
      </c>
      <c r="H30" s="89">
        <v>-252.79999999999998</v>
      </c>
      <c r="I30" s="89">
        <v>40.545625587958611</v>
      </c>
      <c r="J30" s="89">
        <v>144.9</v>
      </c>
      <c r="K30" s="89">
        <v>27.5</v>
      </c>
      <c r="L30" s="89">
        <v>118.97860593512767</v>
      </c>
    </row>
    <row r="31" spans="1:12" ht="15.75">
      <c r="A31" s="50" t="s">
        <v>58</v>
      </c>
      <c r="B31" s="86" t="s">
        <v>57</v>
      </c>
      <c r="C31" s="87">
        <v>19856.900000000001</v>
      </c>
      <c r="D31" s="87">
        <v>19983.599999999999</v>
      </c>
      <c r="E31" s="87">
        <v>8174.3</v>
      </c>
      <c r="F31" s="87">
        <v>8070.6</v>
      </c>
      <c r="G31" s="87">
        <v>103.7</v>
      </c>
      <c r="H31" s="87">
        <v>-11809.3</v>
      </c>
      <c r="I31" s="87">
        <v>40.905042134550335</v>
      </c>
      <c r="J31" s="87">
        <v>7151.3</v>
      </c>
      <c r="K31" s="87">
        <v>1023</v>
      </c>
      <c r="L31" s="87">
        <v>114.3050913819865</v>
      </c>
    </row>
    <row r="32" spans="1:12">
      <c r="A32" s="88" t="s">
        <v>129</v>
      </c>
      <c r="B32" s="90" t="s">
        <v>128</v>
      </c>
      <c r="C32" s="89">
        <v>15612.7</v>
      </c>
      <c r="D32" s="89">
        <v>15813.3</v>
      </c>
      <c r="E32" s="89">
        <v>6517.3</v>
      </c>
      <c r="F32" s="89">
        <v>6517.3</v>
      </c>
      <c r="G32" s="89">
        <v>0</v>
      </c>
      <c r="H32" s="89">
        <v>-9296</v>
      </c>
      <c r="I32" s="89">
        <v>41.214041344943816</v>
      </c>
      <c r="J32" s="89">
        <v>5768.5</v>
      </c>
      <c r="K32" s="89">
        <v>748.80000000000018</v>
      </c>
      <c r="L32" s="89">
        <v>112.98084424027044</v>
      </c>
    </row>
    <row r="33" spans="1:12" ht="15.75">
      <c r="A33" s="50" t="s">
        <v>60</v>
      </c>
      <c r="B33" s="86" t="s">
        <v>59</v>
      </c>
      <c r="C33" s="87">
        <v>49293</v>
      </c>
      <c r="D33" s="87">
        <v>51924.200000000004</v>
      </c>
      <c r="E33" s="87">
        <v>22777.4</v>
      </c>
      <c r="F33" s="87">
        <v>22728</v>
      </c>
      <c r="G33" s="87">
        <v>49.4</v>
      </c>
      <c r="H33" s="87">
        <v>-29146.800000000003</v>
      </c>
      <c r="I33" s="87">
        <v>43.866636366087484</v>
      </c>
      <c r="J33" s="87">
        <v>19633</v>
      </c>
      <c r="K33" s="87">
        <v>3144.4000000000015</v>
      </c>
      <c r="L33" s="87">
        <v>116.01589161106301</v>
      </c>
    </row>
    <row r="34" spans="1:12">
      <c r="A34" s="88" t="s">
        <v>129</v>
      </c>
      <c r="B34" s="90" t="s">
        <v>128</v>
      </c>
      <c r="C34" s="89">
        <v>267.8</v>
      </c>
      <c r="D34" s="89">
        <v>277.3</v>
      </c>
      <c r="E34" s="89">
        <v>161.4</v>
      </c>
      <c r="F34" s="89">
        <v>157.80000000000001</v>
      </c>
      <c r="G34" s="89">
        <v>3.6</v>
      </c>
      <c r="H34" s="89">
        <v>-115.9</v>
      </c>
      <c r="I34" s="89">
        <v>58.204111071042199</v>
      </c>
      <c r="J34" s="89">
        <v>121.9</v>
      </c>
      <c r="K34" s="89">
        <v>39.5</v>
      </c>
      <c r="L34" s="89">
        <v>132.40360951599672</v>
      </c>
    </row>
    <row r="36" spans="1:12" ht="25.5">
      <c r="A36" s="169" t="s">
        <v>219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2025-07-04T06:40:41Z</dcterms:modified>
</cp:coreProperties>
</file>